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W\X-BOARD OF SUPERVISORS\2025\01 - Jan 14\ORIGINALS\annual trans mitigation report\"/>
    </mc:Choice>
  </mc:AlternateContent>
  <xr:revisionPtr revIDLastSave="0" documentId="13_ncr:1_{A1DFAA14-232E-40FD-8C56-132265C5D910}" xr6:coauthVersionLast="47" xr6:coauthVersionMax="47" xr10:uidLastSave="{00000000-0000-0000-0000-000000000000}"/>
  <bookViews>
    <workbookView xWindow="31140" yWindow="1485" windowWidth="24270" windowHeight="14715" xr2:uid="{00000000-000D-0000-FFFF-FFFF00000000}"/>
  </bookViews>
  <sheets>
    <sheet name=" RZone Fees 22-23" sheetId="8" r:id="rId1"/>
  </sheets>
  <definedNames>
    <definedName name="_xlnm.Print_Area" localSheetId="0">' RZone Fees 22-23'!$B$2:$K$90</definedName>
    <definedName name="_xlnm.Print_Titles" localSheetId="0">' RZone Fees 22-23'!$2:$10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8" l="1"/>
  <c r="H8" i="8" l="1"/>
  <c r="J8" i="8"/>
  <c r="J14" i="8"/>
  <c r="J76" i="8" l="1"/>
  <c r="J77" i="8"/>
  <c r="J73" i="8"/>
  <c r="K71" i="8"/>
  <c r="J69" i="8"/>
  <c r="J67" i="8"/>
  <c r="J65" i="8"/>
  <c r="K65" i="8" s="1"/>
  <c r="J63" i="8"/>
  <c r="K59" i="8"/>
  <c r="J55" i="8"/>
  <c r="J53" i="8"/>
  <c r="J51" i="8"/>
  <c r="J44" i="8"/>
  <c r="J42" i="8"/>
  <c r="I38" i="8"/>
  <c r="J38" i="8"/>
  <c r="K38" i="8" s="1"/>
  <c r="I36" i="8"/>
  <c r="J36" i="8"/>
  <c r="K36" i="8" s="1"/>
  <c r="I34" i="8"/>
  <c r="J34" i="8"/>
  <c r="K34" i="8" s="1"/>
  <c r="I32" i="8"/>
  <c r="J32" i="8"/>
  <c r="K32" i="8" s="1"/>
  <c r="I30" i="8"/>
  <c r="I26" i="8"/>
  <c r="J26" i="8"/>
  <c r="K26" i="8" s="1"/>
  <c r="I24" i="8"/>
  <c r="J24" i="8"/>
  <c r="K24" i="8" s="1"/>
  <c r="J20" i="8"/>
  <c r="K69" i="8"/>
  <c r="K61" i="8"/>
  <c r="J49" i="8"/>
  <c r="I28" i="8"/>
  <c r="J18" i="8"/>
  <c r="J30" i="8"/>
  <c r="K30" i="8" s="1"/>
  <c r="J28" i="8"/>
  <c r="K28" i="8" s="1"/>
  <c r="J71" i="8"/>
  <c r="J61" i="8"/>
  <c r="K73" i="8" l="1"/>
  <c r="K67" i="8"/>
  <c r="K63" i="8"/>
  <c r="J59" i="8"/>
</calcChain>
</file>

<file path=xl/sharedStrings.xml><?xml version="1.0" encoding="utf-8"?>
<sst xmlns="http://schemas.openxmlformats.org/spreadsheetml/2006/main" count="242" uniqueCount="116">
  <si>
    <t>RESIDENTIAL</t>
  </si>
  <si>
    <t>B859.01R1</t>
  </si>
  <si>
    <t>B859.01R2</t>
  </si>
  <si>
    <t>B859.01G1</t>
  </si>
  <si>
    <t>B859.01G2</t>
  </si>
  <si>
    <t>B859.02R1</t>
  </si>
  <si>
    <t>B859.02R2</t>
  </si>
  <si>
    <t>B859.02G1</t>
  </si>
  <si>
    <t>B859.02G2</t>
  </si>
  <si>
    <t>B829.02M1</t>
  </si>
  <si>
    <t>B829.02M2</t>
  </si>
  <si>
    <t>B829.01M1</t>
  </si>
  <si>
    <t>B829.01M2</t>
  </si>
  <si>
    <t>B839.02A1</t>
  </si>
  <si>
    <t>B839.02A2</t>
  </si>
  <si>
    <t>B839.01A1</t>
  </si>
  <si>
    <t>B839.01A2</t>
  </si>
  <si>
    <t>RETAIL LOW</t>
  </si>
  <si>
    <t>RETAIL MED</t>
  </si>
  <si>
    <t>RETAIL HIGH</t>
  </si>
  <si>
    <t>OFFICE</t>
  </si>
  <si>
    <t>INDUSTRIAL</t>
  </si>
  <si>
    <t>Local</t>
  </si>
  <si>
    <t>Regional</t>
  </si>
  <si>
    <t>SQ Ft</t>
  </si>
  <si>
    <t>B869.01RL1</t>
  </si>
  <si>
    <t>B869.01RL2</t>
  </si>
  <si>
    <t>B879.01RM1</t>
  </si>
  <si>
    <t>B879.01RM2</t>
  </si>
  <si>
    <t>B889.01RH1</t>
  </si>
  <si>
    <t>B889.01RH2</t>
  </si>
  <si>
    <t>B899.01OF1</t>
  </si>
  <si>
    <t>B899.01OF2</t>
  </si>
  <si>
    <t>B819.01IN1</t>
  </si>
  <si>
    <t>B819.01IN2</t>
  </si>
  <si>
    <t>B869.02RL1</t>
  </si>
  <si>
    <t>B869.02RL2</t>
  </si>
  <si>
    <t>B879.02RM1</t>
  </si>
  <si>
    <t>B879.02RM2</t>
  </si>
  <si>
    <t>B889.02RH1</t>
  </si>
  <si>
    <t>B889.02RH2</t>
  </si>
  <si>
    <t>B899.02OF1</t>
  </si>
  <si>
    <t>B899.02OF2</t>
  </si>
  <si>
    <t>B819.02IN1</t>
  </si>
  <si>
    <t>B819.02IN2</t>
  </si>
  <si>
    <t>(Per 1,000 sq ft)</t>
  </si>
  <si>
    <t>B897.01MD1</t>
  </si>
  <si>
    <t>B897.01MD2</t>
  </si>
  <si>
    <t>MEDICAL OFFICE</t>
  </si>
  <si>
    <t>B817.01WH1</t>
  </si>
  <si>
    <t>B817.01WH2</t>
  </si>
  <si>
    <t>WAREHOUSE</t>
  </si>
  <si>
    <t>B897.02MD1</t>
  </si>
  <si>
    <t>B897.02MD2</t>
  </si>
  <si>
    <t>B817.02WH1</t>
  </si>
  <si>
    <t>B817.02WH2</t>
  </si>
  <si>
    <t>B810TIF</t>
  </si>
  <si>
    <t>B815TIF</t>
  </si>
  <si>
    <t>TOWN OF TRUCKEE RES</t>
  </si>
  <si>
    <t>TOWN OF TRUCKEE COMM</t>
  </si>
  <si>
    <t>B825.01SP1</t>
  </si>
  <si>
    <t>B825.01SP2</t>
  </si>
  <si>
    <t>B820.02SP1</t>
  </si>
  <si>
    <t>ROAD ZONE 01DEV Western Nevada County</t>
  </si>
  <si>
    <t>ROAD ZONE 02 DEV Eastern Nevada County</t>
  </si>
  <si>
    <t>ROAD ZONE 02 REG Eastern Nevada County</t>
  </si>
  <si>
    <t>ROAD ZONE 02 DEV Town of Truckee Residential</t>
  </si>
  <si>
    <t>ROAD ZONE 01REG Western Nevada County</t>
  </si>
  <si>
    <t>B892.01LG1</t>
  </si>
  <si>
    <t>LODGING</t>
  </si>
  <si>
    <t>B892.01LG2</t>
  </si>
  <si>
    <t>B892.02LG1</t>
  </si>
  <si>
    <t>B892.02LG2</t>
  </si>
  <si>
    <t>PUBLIC &amp; QUASI-PUBLIC</t>
  </si>
  <si>
    <t>SCHOOL K-8TH GRADE</t>
  </si>
  <si>
    <t>SCHOOL 9-12TH GRADE</t>
  </si>
  <si>
    <t>PUBLIC COLLEGE</t>
  </si>
  <si>
    <t>ALL ZONES</t>
  </si>
  <si>
    <t>ROAD ZONES Western &amp; Eastern Nevada County</t>
  </si>
  <si>
    <t>Exempt</t>
  </si>
  <si>
    <t>B826.01SP1</t>
  </si>
  <si>
    <t>B826.01SP2</t>
  </si>
  <si>
    <t>DPW TRIP SPECIFIC RES</t>
  </si>
  <si>
    <t>DPW TRIP SPECIFIC NON RES</t>
  </si>
  <si>
    <t xml:space="preserve">Per </t>
  </si>
  <si>
    <t>Trip</t>
  </si>
  <si>
    <t>B821.02SP1</t>
  </si>
  <si>
    <t>SENIOR RES</t>
  </si>
  <si>
    <t>MULTI-FAMILY/2ND RES</t>
  </si>
  <si>
    <t>MOBILE HOME in Park</t>
  </si>
  <si>
    <t>**No traffic fees for ADU's &lt; 750 sf</t>
  </si>
  <si>
    <t>County of Nevada Community Development Agency</t>
  </si>
  <si>
    <t>Code</t>
  </si>
  <si>
    <t>Description of Service or Permit</t>
  </si>
  <si>
    <t>Type</t>
  </si>
  <si>
    <t>Fee</t>
  </si>
  <si>
    <t>FY22-23</t>
  </si>
  <si>
    <t>Total</t>
  </si>
  <si>
    <t xml:space="preserve">RESIDENTIAL </t>
  </si>
  <si>
    <t>WESTERN NEVADA COUNTY RESIDENTIAL ROAD ZONE 01</t>
  </si>
  <si>
    <t>EASTERN NEVADA COUNTY RESIDENTIAL ROAD ZONE 02</t>
  </si>
  <si>
    <t>WESTERN NEVADA COUNTY ROAD COMMERCIAL ZONE 01</t>
  </si>
  <si>
    <t>EASTERN NEVADA COUNTY ROAD COMMERCIAL ZONE 02</t>
  </si>
  <si>
    <t>TOWN OF TRUCKEE ROAD ZONE 02</t>
  </si>
  <si>
    <t>ALL NEVADA COUNTY SCHOOLS</t>
  </si>
  <si>
    <t xml:space="preserve">                </t>
  </si>
  <si>
    <t>NOTES:
Should any project fall within the Town of Truckee (TIF) area or not fit the Standard model of fee structure-- contact DPW for the correct charges per project.
Accessory Dwelling Units (ADU) less than 750 square feet are exempt from above traffic  fees.</t>
  </si>
  <si>
    <t>DPW Cost $</t>
  </si>
  <si>
    <t xml:space="preserve">EASTERN NEVADA COUNTY ROAD ZONE 02 </t>
  </si>
  <si>
    <t xml:space="preserve">WESTERN NEVADA COUNTY ROAD ZONE 01 </t>
  </si>
  <si>
    <t>Public Works Department</t>
  </si>
  <si>
    <t>Traffic Impact Development Fees</t>
  </si>
  <si>
    <t xml:space="preserve"> Fee Schedule FY 23/24</t>
  </si>
  <si>
    <t>*Effective 9/1/23</t>
  </si>
  <si>
    <t>FY23-24</t>
  </si>
  <si>
    <t xml:space="preserve">                            Attachment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</si>
</sst>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b/>
      <sz val="16"/>
      <name val="Arial"/>
      <family val="2"/>
    </font>
    <font>
      <b/>
      <i/>
      <sz val="10"/>
      <color theme="5" tint="-0.249977111117893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/>
    <xf numFmtId="164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Fill="1"/>
    <xf numFmtId="164" fontId="6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/>
    <xf numFmtId="164" fontId="9" fillId="0" borderId="0" xfId="0" applyNumberFormat="1" applyFont="1" applyBorder="1"/>
    <xf numFmtId="164" fontId="9" fillId="0" borderId="0" xfId="0" applyNumberFormat="1" applyFont="1" applyBorder="1" applyAlignment="1">
      <alignment horizontal="right" vertical="top" wrapText="1"/>
    </xf>
    <xf numFmtId="164" fontId="6" fillId="0" borderId="0" xfId="0" applyNumberFormat="1" applyFont="1" applyBorder="1"/>
    <xf numFmtId="0" fontId="9" fillId="0" borderId="0" xfId="0" applyFont="1" applyFill="1" applyBorder="1" applyAlignment="1">
      <alignment vertical="top" wrapText="1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/>
    <xf numFmtId="164" fontId="1" fillId="0" borderId="0" xfId="0" applyNumberFormat="1" applyFont="1" applyBorder="1"/>
    <xf numFmtId="164" fontId="10" fillId="0" borderId="0" xfId="0" applyNumberFormat="1" applyFont="1" applyFill="1" applyBorder="1" applyAlignment="1">
      <alignment horizontal="center"/>
    </xf>
    <xf numFmtId="0" fontId="13" fillId="0" borderId="0" xfId="0" applyFont="1"/>
    <xf numFmtId="164" fontId="8" fillId="0" borderId="17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Border="1"/>
    <xf numFmtId="164" fontId="14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 vertical="top" wrapText="1"/>
    </xf>
    <xf numFmtId="0" fontId="14" fillId="0" borderId="3" xfId="0" applyFont="1" applyBorder="1"/>
    <xf numFmtId="164" fontId="14" fillId="0" borderId="3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 vertical="top" wrapText="1"/>
    </xf>
    <xf numFmtId="164" fontId="14" fillId="0" borderId="4" xfId="0" applyNumberFormat="1" applyFont="1" applyBorder="1" applyAlignment="1">
      <alignment horizontal="center"/>
    </xf>
    <xf numFmtId="0" fontId="14" fillId="0" borderId="4" xfId="0" applyFont="1" applyBorder="1"/>
    <xf numFmtId="164" fontId="14" fillId="0" borderId="4" xfId="0" applyNumberFormat="1" applyFont="1" applyBorder="1" applyAlignment="1">
      <alignment horizontal="center" vertical="top" wrapText="1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left"/>
    </xf>
    <xf numFmtId="0" fontId="13" fillId="3" borderId="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vertical="center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164" fontId="13" fillId="3" borderId="6" xfId="0" applyNumberFormat="1" applyFont="1" applyFill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/>
    <xf numFmtId="164" fontId="6" fillId="4" borderId="16" xfId="0" applyNumberFormat="1" applyFont="1" applyFill="1" applyBorder="1" applyAlignment="1"/>
    <xf numFmtId="0" fontId="14" fillId="0" borderId="8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Border="1"/>
    <xf numFmtId="164" fontId="14" fillId="0" borderId="1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 vertical="top" wrapText="1"/>
    </xf>
    <xf numFmtId="0" fontId="14" fillId="0" borderId="9" xfId="0" applyFont="1" applyBorder="1" applyAlignment="1">
      <alignment vertical="top" wrapText="1"/>
    </xf>
    <xf numFmtId="0" fontId="14" fillId="0" borderId="6" xfId="0" applyFont="1" applyFill="1" applyBorder="1" applyAlignment="1">
      <alignment vertical="top" wrapText="1"/>
    </xf>
    <xf numFmtId="0" fontId="14" fillId="0" borderId="6" xfId="0" applyFont="1" applyBorder="1"/>
    <xf numFmtId="164" fontId="14" fillId="0" borderId="6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center" vertical="top" wrapText="1"/>
    </xf>
    <xf numFmtId="164" fontId="3" fillId="0" borderId="19" xfId="0" applyNumberFormat="1" applyFont="1" applyBorder="1" applyAlignment="1">
      <alignment horizontal="center" vertical="top" wrapText="1"/>
    </xf>
    <xf numFmtId="164" fontId="3" fillId="0" borderId="17" xfId="0" applyNumberFormat="1" applyFont="1" applyBorder="1" applyAlignment="1">
      <alignment horizontal="center" vertical="top" wrapText="1"/>
    </xf>
    <xf numFmtId="164" fontId="6" fillId="4" borderId="12" xfId="0" applyNumberFormat="1" applyFont="1" applyFill="1" applyBorder="1" applyAlignment="1"/>
    <xf numFmtId="164" fontId="6" fillId="4" borderId="13" xfId="0" applyNumberFormat="1" applyFont="1" applyFill="1" applyBorder="1" applyAlignment="1"/>
    <xf numFmtId="164" fontId="1" fillId="4" borderId="12" xfId="0" applyNumberFormat="1" applyFont="1" applyFill="1" applyBorder="1"/>
    <xf numFmtId="0" fontId="14" fillId="0" borderId="8" xfId="0" applyFont="1" applyBorder="1"/>
    <xf numFmtId="164" fontId="14" fillId="2" borderId="1" xfId="0" applyNumberFormat="1" applyFont="1" applyFill="1" applyBorder="1" applyAlignment="1">
      <alignment horizontal="center"/>
    </xf>
    <xf numFmtId="0" fontId="14" fillId="0" borderId="9" xfId="0" applyFont="1" applyBorder="1"/>
    <xf numFmtId="164" fontId="14" fillId="2" borderId="6" xfId="0" applyNumberFormat="1" applyFont="1" applyFill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14" fillId="0" borderId="8" xfId="0" applyFont="1" applyFill="1" applyBorder="1"/>
    <xf numFmtId="0" fontId="14" fillId="0" borderId="9" xfId="0" applyFont="1" applyFill="1" applyBorder="1"/>
    <xf numFmtId="164" fontId="6" fillId="4" borderId="1" xfId="0" applyNumberFormat="1" applyFont="1" applyFill="1" applyBorder="1" applyAlignment="1"/>
    <xf numFmtId="164" fontId="6" fillId="4" borderId="2" xfId="0" applyNumberFormat="1" applyFont="1" applyFill="1" applyBorder="1" applyAlignment="1"/>
    <xf numFmtId="164" fontId="1" fillId="0" borderId="19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4" fillId="0" borderId="19" xfId="0" applyNumberFormat="1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0" fontId="14" fillId="0" borderId="2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164" fontId="9" fillId="0" borderId="20" xfId="0" applyNumberFormat="1" applyFont="1" applyBorder="1" applyAlignment="1">
      <alignment horizontal="center" vertical="top"/>
    </xf>
    <xf numFmtId="164" fontId="9" fillId="0" borderId="19" xfId="0" applyNumberFormat="1" applyFont="1" applyBorder="1" applyAlignment="1">
      <alignment horizontal="center" vertical="top"/>
    </xf>
    <xf numFmtId="164" fontId="8" fillId="0" borderId="19" xfId="0" applyNumberFormat="1" applyFont="1" applyBorder="1" applyAlignment="1">
      <alignment horizontal="center"/>
    </xf>
    <xf numFmtId="0" fontId="14" fillId="0" borderId="7" xfId="0" applyFont="1" applyBorder="1"/>
    <xf numFmtId="164" fontId="14" fillId="0" borderId="7" xfId="0" applyNumberFormat="1" applyFont="1" applyBorder="1" applyAlignment="1">
      <alignment horizontal="right"/>
    </xf>
    <xf numFmtId="164" fontId="14" fillId="0" borderId="7" xfId="0" applyNumberFormat="1" applyFont="1" applyBorder="1"/>
    <xf numFmtId="164" fontId="14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164" fontId="14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164" fontId="5" fillId="0" borderId="0" xfId="0" applyNumberFormat="1" applyFont="1" applyFill="1" applyBorder="1" applyAlignment="1">
      <alignment horizontal="center"/>
    </xf>
    <xf numFmtId="164" fontId="14" fillId="0" borderId="0" xfId="0" applyNumberFormat="1" applyFont="1"/>
    <xf numFmtId="10" fontId="4" fillId="0" borderId="0" xfId="1" applyNumberFormat="1" applyFont="1"/>
    <xf numFmtId="10" fontId="4" fillId="0" borderId="0" xfId="1" applyNumberFormat="1" applyFont="1" applyFill="1"/>
    <xf numFmtId="10" fontId="13" fillId="0" borderId="0" xfId="1" applyNumberFormat="1" applyFont="1"/>
    <xf numFmtId="10" fontId="0" fillId="0" borderId="0" xfId="1" applyNumberFormat="1" applyFont="1"/>
    <xf numFmtId="10" fontId="14" fillId="0" borderId="0" xfId="1" applyNumberFormat="1" applyFont="1"/>
    <xf numFmtId="164" fontId="13" fillId="5" borderId="1" xfId="0" applyNumberFormat="1" applyFont="1" applyFill="1" applyBorder="1" applyAlignment="1">
      <alignment horizontal="center" vertical="center"/>
    </xf>
    <xf numFmtId="164" fontId="14" fillId="0" borderId="19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 vertical="top" wrapText="1"/>
    </xf>
    <xf numFmtId="164" fontId="14" fillId="0" borderId="17" xfId="0" applyNumberFormat="1" applyFont="1" applyFill="1" applyBorder="1" applyAlignment="1">
      <alignment horizontal="center"/>
    </xf>
    <xf numFmtId="164" fontId="14" fillId="0" borderId="6" xfId="0" applyNumberFormat="1" applyFont="1" applyFill="1" applyBorder="1" applyAlignment="1">
      <alignment horizontal="center"/>
    </xf>
    <xf numFmtId="164" fontId="14" fillId="0" borderId="1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164" fontId="11" fillId="0" borderId="0" xfId="0" applyNumberFormat="1" applyFont="1" applyFill="1" applyBorder="1" applyAlignment="1">
      <alignment horizontal="center"/>
    </xf>
    <xf numFmtId="0" fontId="13" fillId="4" borderId="11" xfId="0" applyFont="1" applyFill="1" applyBorder="1" applyAlignment="1">
      <alignment horizontal="left"/>
    </xf>
    <xf numFmtId="0" fontId="13" fillId="4" borderId="12" xfId="0" applyFont="1" applyFill="1" applyBorder="1" applyAlignment="1">
      <alignment horizontal="left"/>
    </xf>
    <xf numFmtId="0" fontId="13" fillId="4" borderId="13" xfId="0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3" fillId="4" borderId="11" xfId="0" applyNumberFormat="1" applyFont="1" applyFill="1" applyBorder="1" applyAlignment="1">
      <alignment horizontal="left"/>
    </xf>
    <xf numFmtId="164" fontId="13" fillId="4" borderId="12" xfId="0" applyNumberFormat="1" applyFont="1" applyFill="1" applyBorder="1" applyAlignment="1">
      <alignment horizontal="left"/>
    </xf>
    <xf numFmtId="164" fontId="13" fillId="4" borderId="8" xfId="0" applyNumberFormat="1" applyFont="1" applyFill="1" applyBorder="1" applyAlignment="1">
      <alignment horizontal="left"/>
    </xf>
    <xf numFmtId="164" fontId="13" fillId="4" borderId="1" xfId="0" applyNumberFormat="1" applyFont="1" applyFill="1" applyBorder="1" applyAlignment="1">
      <alignment horizontal="left"/>
    </xf>
    <xf numFmtId="164" fontId="13" fillId="4" borderId="18" xfId="0" applyNumberFormat="1" applyFont="1" applyFill="1" applyBorder="1" applyAlignment="1">
      <alignment horizontal="left"/>
    </xf>
    <xf numFmtId="164" fontId="13" fillId="4" borderId="15" xfId="0" applyNumberFormat="1" applyFont="1" applyFill="1" applyBorder="1" applyAlignment="1">
      <alignment horizontal="left"/>
    </xf>
    <xf numFmtId="0" fontId="1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</xdr:rowOff>
    </xdr:from>
    <xdr:to>
      <xdr:col>1</xdr:col>
      <xdr:colOff>800100</xdr:colOff>
      <xdr:row>4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8EA2DE-183C-4FBE-A42F-8FF496C01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9525"/>
          <a:ext cx="762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F129-292B-4CFE-9221-536D57BDAEFF}">
  <sheetPr>
    <pageSetUpPr fitToPage="1"/>
  </sheetPr>
  <dimension ref="A1:M235"/>
  <sheetViews>
    <sheetView tabSelected="1" zoomScaleNormal="100" workbookViewId="0">
      <selection activeCell="Q9" sqref="Q9"/>
    </sheetView>
  </sheetViews>
  <sheetFormatPr defaultRowHeight="12.75" x14ac:dyDescent="0.2"/>
  <cols>
    <col min="1" max="1" width="1.140625" customWidth="1"/>
    <col min="2" max="2" width="14.28515625" style="1" customWidth="1"/>
    <col min="3" max="3" width="31.85546875" style="1" customWidth="1"/>
    <col min="4" max="4" width="46.28515625" style="1" hidden="1" customWidth="1"/>
    <col min="5" max="5" width="11.85546875" style="1" customWidth="1"/>
    <col min="6" max="6" width="11.85546875" style="4" customWidth="1"/>
    <col min="7" max="7" width="8.140625" style="4" hidden="1" customWidth="1"/>
    <col min="8" max="8" width="11.85546875" style="9" customWidth="1"/>
    <col min="9" max="9" width="7.28515625" style="9" hidden="1" customWidth="1"/>
    <col min="10" max="10" width="12.7109375" style="23" customWidth="1"/>
    <col min="11" max="11" width="10.85546875" style="4" customWidth="1"/>
    <col min="13" max="13" width="9.42578125" style="104" bestFit="1" customWidth="1"/>
  </cols>
  <sheetData>
    <row r="1" spans="1:13" ht="21.75" customHeight="1" x14ac:dyDescent="0.3">
      <c r="C1" s="127" t="s">
        <v>115</v>
      </c>
    </row>
    <row r="2" spans="1:13" s="3" customFormat="1" ht="22.15" customHeight="1" x14ac:dyDescent="0.3">
      <c r="B2" s="115" t="s">
        <v>91</v>
      </c>
      <c r="C2" s="115"/>
      <c r="D2" s="115"/>
      <c r="E2" s="115"/>
      <c r="F2" s="115"/>
      <c r="G2" s="115"/>
      <c r="H2" s="115"/>
      <c r="I2" s="115"/>
      <c r="J2" s="115"/>
      <c r="K2" s="115"/>
      <c r="M2" s="101"/>
    </row>
    <row r="3" spans="1:13" s="3" customFormat="1" ht="16.5" customHeight="1" x14ac:dyDescent="0.3">
      <c r="B3" s="115" t="s">
        <v>110</v>
      </c>
      <c r="C3" s="115"/>
      <c r="D3" s="115"/>
      <c r="E3" s="115"/>
      <c r="F3" s="115"/>
      <c r="G3" s="115"/>
      <c r="H3" s="115"/>
      <c r="I3" s="115"/>
      <c r="J3" s="115"/>
      <c r="K3" s="115"/>
      <c r="M3" s="101"/>
    </row>
    <row r="4" spans="1:13" s="3" customFormat="1" ht="16.5" customHeight="1" x14ac:dyDescent="0.3">
      <c r="B4" s="115" t="s">
        <v>111</v>
      </c>
      <c r="C4" s="115"/>
      <c r="D4" s="115"/>
      <c r="E4" s="115"/>
      <c r="F4" s="115"/>
      <c r="G4" s="115"/>
      <c r="H4" s="115"/>
      <c r="I4" s="115"/>
      <c r="J4" s="115"/>
      <c r="K4" s="115"/>
      <c r="M4" s="101"/>
    </row>
    <row r="5" spans="1:13" s="3" customFormat="1" ht="16.149999999999999" customHeight="1" x14ac:dyDescent="0.3">
      <c r="B5" s="115" t="s">
        <v>112</v>
      </c>
      <c r="C5" s="115"/>
      <c r="D5" s="115"/>
      <c r="E5" s="115"/>
      <c r="F5" s="115"/>
      <c r="G5" s="115"/>
      <c r="H5" s="115"/>
      <c r="I5" s="115"/>
      <c r="J5" s="115"/>
      <c r="K5" s="115"/>
      <c r="M5" s="101"/>
    </row>
    <row r="6" spans="1:13" s="13" customFormat="1" ht="16.5" customHeight="1" x14ac:dyDescent="0.3">
      <c r="B6" s="119" t="s">
        <v>90</v>
      </c>
      <c r="C6" s="119"/>
      <c r="D6" s="119"/>
      <c r="E6" s="119"/>
      <c r="F6" s="119"/>
      <c r="G6" s="119"/>
      <c r="H6" s="119"/>
      <c r="I6" s="119"/>
      <c r="J6" s="119"/>
      <c r="K6" s="119"/>
      <c r="M6" s="102"/>
    </row>
    <row r="7" spans="1:13" s="13" customFormat="1" ht="16.5" customHeight="1" x14ac:dyDescent="0.3">
      <c r="B7" s="98"/>
      <c r="C7" s="99"/>
      <c r="D7" s="25"/>
      <c r="E7" s="25"/>
      <c r="F7" s="120" t="s">
        <v>113</v>
      </c>
      <c r="G7" s="120"/>
      <c r="H7" s="120"/>
      <c r="I7" s="120"/>
      <c r="J7" s="120"/>
      <c r="K7" s="14"/>
      <c r="M7" s="102"/>
    </row>
    <row r="8" spans="1:13" s="26" customFormat="1" ht="17.25" customHeight="1" x14ac:dyDescent="0.25">
      <c r="B8" s="40"/>
      <c r="C8" s="41"/>
      <c r="D8" s="41"/>
      <c r="E8" s="42" t="s">
        <v>96</v>
      </c>
      <c r="F8" s="106" t="s">
        <v>114</v>
      </c>
      <c r="G8" s="42"/>
      <c r="H8" s="42" t="str">
        <f>F8</f>
        <v>FY23-24</v>
      </c>
      <c r="I8" s="42"/>
      <c r="J8" s="42" t="str">
        <f>F8</f>
        <v>FY23-24</v>
      </c>
      <c r="K8" s="43"/>
      <c r="M8" s="103"/>
    </row>
    <row r="9" spans="1:13" s="26" customFormat="1" ht="17.25" customHeight="1" x14ac:dyDescent="0.25">
      <c r="B9" s="44"/>
      <c r="C9" s="45"/>
      <c r="D9" s="45"/>
      <c r="E9" s="46" t="s">
        <v>97</v>
      </c>
      <c r="F9" s="46" t="s">
        <v>22</v>
      </c>
      <c r="G9" s="46"/>
      <c r="H9" s="46" t="s">
        <v>23</v>
      </c>
      <c r="I9" s="46"/>
      <c r="J9" s="46" t="s">
        <v>97</v>
      </c>
      <c r="K9" s="47"/>
      <c r="M9" s="103"/>
    </row>
    <row r="10" spans="1:13" s="26" customFormat="1" ht="17.25" customHeight="1" x14ac:dyDescent="0.25">
      <c r="B10" s="48" t="s">
        <v>92</v>
      </c>
      <c r="C10" s="49" t="s">
        <v>94</v>
      </c>
      <c r="D10" s="49" t="s">
        <v>93</v>
      </c>
      <c r="E10" s="50" t="s">
        <v>95</v>
      </c>
      <c r="F10" s="50" t="s">
        <v>95</v>
      </c>
      <c r="G10" s="50"/>
      <c r="H10" s="50" t="s">
        <v>95</v>
      </c>
      <c r="I10" s="50"/>
      <c r="J10" s="50" t="s">
        <v>95</v>
      </c>
      <c r="K10" s="51"/>
      <c r="M10" s="103"/>
    </row>
    <row r="11" spans="1:13" ht="6" customHeight="1" x14ac:dyDescent="0.2">
      <c r="A11" s="12"/>
      <c r="B11" s="15"/>
      <c r="C11" s="15"/>
      <c r="D11" s="16"/>
      <c r="E11" s="16"/>
      <c r="F11" s="17"/>
      <c r="G11" s="17"/>
      <c r="H11" s="18"/>
      <c r="I11" s="18"/>
      <c r="J11" s="22"/>
      <c r="K11" s="17"/>
    </row>
    <row r="12" spans="1:13" ht="17.45" customHeight="1" x14ac:dyDescent="0.25">
      <c r="B12" s="116" t="s">
        <v>99</v>
      </c>
      <c r="C12" s="117"/>
      <c r="D12" s="117"/>
      <c r="E12" s="117"/>
      <c r="F12" s="117"/>
      <c r="G12" s="117"/>
      <c r="H12" s="117"/>
      <c r="I12" s="117"/>
      <c r="J12" s="118"/>
      <c r="K12" s="19"/>
    </row>
    <row r="13" spans="1:13" s="28" customFormat="1" ht="14.65" customHeight="1" x14ac:dyDescent="0.25">
      <c r="B13" s="54" t="s">
        <v>1</v>
      </c>
      <c r="C13" s="55" t="s">
        <v>98</v>
      </c>
      <c r="D13" s="56" t="s">
        <v>63</v>
      </c>
      <c r="E13" s="107"/>
      <c r="F13" s="108">
        <v>2253.4699999999998</v>
      </c>
      <c r="G13" s="108"/>
      <c r="H13" s="109"/>
      <c r="I13" s="31"/>
      <c r="J13" s="64"/>
      <c r="K13" s="38"/>
      <c r="M13" s="105"/>
    </row>
    <row r="14" spans="1:13" s="28" customFormat="1" ht="14.65" customHeight="1" thickBot="1" x14ac:dyDescent="0.3">
      <c r="B14" s="59" t="s">
        <v>2</v>
      </c>
      <c r="C14" s="60" t="s">
        <v>0</v>
      </c>
      <c r="D14" s="61" t="s">
        <v>67</v>
      </c>
      <c r="E14" s="110">
        <v>6761.22</v>
      </c>
      <c r="F14" s="111"/>
      <c r="G14" s="111"/>
      <c r="H14" s="112">
        <v>4865.3999999999996</v>
      </c>
      <c r="I14" s="34"/>
      <c r="J14" s="65">
        <f>F13+H14</f>
        <v>7118.869999999999</v>
      </c>
      <c r="K14" s="38"/>
      <c r="L14" s="100"/>
      <c r="M14" s="105"/>
    </row>
    <row r="15" spans="1:13" s="28" customFormat="1" ht="14.65" customHeight="1" x14ac:dyDescent="0.25">
      <c r="B15" s="54" t="s">
        <v>3</v>
      </c>
      <c r="C15" s="55" t="s">
        <v>87</v>
      </c>
      <c r="D15" s="56" t="s">
        <v>63</v>
      </c>
      <c r="E15" s="107"/>
      <c r="F15" s="108">
        <v>842.92</v>
      </c>
      <c r="G15" s="108"/>
      <c r="H15" s="109"/>
      <c r="I15" s="31"/>
      <c r="J15" s="64"/>
      <c r="K15" s="38"/>
      <c r="M15" s="105"/>
    </row>
    <row r="16" spans="1:13" s="28" customFormat="1" ht="14.65" customHeight="1" thickBot="1" x14ac:dyDescent="0.3">
      <c r="B16" s="59" t="s">
        <v>4</v>
      </c>
      <c r="C16" s="60" t="s">
        <v>87</v>
      </c>
      <c r="D16" s="61" t="s">
        <v>67</v>
      </c>
      <c r="E16" s="110">
        <v>2528.5699999999997</v>
      </c>
      <c r="F16" s="111"/>
      <c r="G16" s="111"/>
      <c r="H16" s="112">
        <v>1819.41</v>
      </c>
      <c r="I16" s="34"/>
      <c r="J16" s="65">
        <f>F15+H16</f>
        <v>2662.33</v>
      </c>
      <c r="K16" s="38"/>
      <c r="M16" s="105"/>
    </row>
    <row r="17" spans="1:13" s="2" customFormat="1" ht="14.65" customHeight="1" x14ac:dyDescent="0.25">
      <c r="B17" s="54" t="s">
        <v>11</v>
      </c>
      <c r="C17" s="55" t="s">
        <v>89</v>
      </c>
      <c r="D17" s="56" t="s">
        <v>63</v>
      </c>
      <c r="E17" s="107"/>
      <c r="F17" s="108">
        <v>1181.4000000000001</v>
      </c>
      <c r="G17" s="108"/>
      <c r="H17" s="109"/>
      <c r="I17" s="37"/>
      <c r="J17" s="64"/>
      <c r="K17" s="38"/>
      <c r="M17" s="105"/>
    </row>
    <row r="18" spans="1:13" s="28" customFormat="1" ht="14.65" customHeight="1" thickBot="1" x14ac:dyDescent="0.3">
      <c r="B18" s="59" t="s">
        <v>12</v>
      </c>
      <c r="C18" s="60" t="s">
        <v>89</v>
      </c>
      <c r="D18" s="61" t="s">
        <v>67</v>
      </c>
      <c r="E18" s="84">
        <v>3544.17</v>
      </c>
      <c r="F18" s="62"/>
      <c r="G18" s="62"/>
      <c r="H18" s="63">
        <v>2550.2399999999998</v>
      </c>
      <c r="I18" s="34"/>
      <c r="J18" s="65">
        <f>F17+H18</f>
        <v>3731.64</v>
      </c>
      <c r="K18" s="38"/>
      <c r="M18" s="105"/>
    </row>
    <row r="19" spans="1:13" s="28" customFormat="1" ht="14.65" customHeight="1" x14ac:dyDescent="0.25">
      <c r="B19" s="54" t="s">
        <v>15</v>
      </c>
      <c r="C19" s="55" t="s">
        <v>88</v>
      </c>
      <c r="D19" s="56" t="s">
        <v>63</v>
      </c>
      <c r="E19" s="83"/>
      <c r="F19" s="57">
        <v>1559.38</v>
      </c>
      <c r="G19" s="57"/>
      <c r="H19" s="58"/>
      <c r="I19" s="37"/>
      <c r="J19" s="64"/>
      <c r="K19" s="39"/>
      <c r="M19" s="105"/>
    </row>
    <row r="20" spans="1:13" s="28" customFormat="1" ht="14.65" customHeight="1" thickBot="1" x14ac:dyDescent="0.3">
      <c r="B20" s="59" t="s">
        <v>16</v>
      </c>
      <c r="C20" s="60" t="s">
        <v>88</v>
      </c>
      <c r="D20" s="61" t="s">
        <v>67</v>
      </c>
      <c r="E20" s="84">
        <v>4679.79</v>
      </c>
      <c r="F20" s="62"/>
      <c r="G20" s="62"/>
      <c r="H20" s="63">
        <v>3367.95</v>
      </c>
      <c r="I20" s="34"/>
      <c r="J20" s="65">
        <f>F19+H20</f>
        <v>4927.33</v>
      </c>
      <c r="K20" s="39"/>
      <c r="M20" s="105"/>
    </row>
    <row r="21" spans="1:13" ht="6" customHeight="1" x14ac:dyDescent="0.2">
      <c r="A21" s="12"/>
      <c r="B21" s="15"/>
      <c r="C21" s="15"/>
      <c r="D21" s="16"/>
      <c r="E21" s="16"/>
      <c r="F21" s="17"/>
      <c r="G21" s="17"/>
      <c r="H21" s="18"/>
      <c r="I21" s="18"/>
      <c r="J21" s="22"/>
      <c r="K21" s="17"/>
      <c r="M21" s="105"/>
    </row>
    <row r="22" spans="1:13" ht="18" customHeight="1" x14ac:dyDescent="0.25">
      <c r="B22" s="121" t="s">
        <v>101</v>
      </c>
      <c r="C22" s="122"/>
      <c r="D22" s="122"/>
      <c r="E22" s="122"/>
      <c r="F22" s="122"/>
      <c r="G22" s="122"/>
      <c r="H22" s="122"/>
      <c r="I22" s="66"/>
      <c r="J22" s="68"/>
      <c r="K22" s="67"/>
      <c r="M22" s="105"/>
    </row>
    <row r="23" spans="1:13" ht="14.65" customHeight="1" x14ac:dyDescent="0.25">
      <c r="B23" s="69" t="s">
        <v>25</v>
      </c>
      <c r="C23" s="56" t="s">
        <v>17</v>
      </c>
      <c r="D23" s="56" t="s">
        <v>63</v>
      </c>
      <c r="E23" s="83"/>
      <c r="F23" s="57">
        <v>2253.4699999999998</v>
      </c>
      <c r="G23" s="57"/>
      <c r="H23" s="58"/>
      <c r="I23" s="70"/>
      <c r="J23" s="75"/>
      <c r="K23" s="88" t="s">
        <v>24</v>
      </c>
      <c r="M23" s="105"/>
    </row>
    <row r="24" spans="1:13" ht="14.65" customHeight="1" x14ac:dyDescent="0.25">
      <c r="B24" s="71" t="s">
        <v>26</v>
      </c>
      <c r="C24" s="61" t="s">
        <v>17</v>
      </c>
      <c r="D24" s="61" t="s">
        <v>67</v>
      </c>
      <c r="E24" s="84">
        <v>4187.2000000000007</v>
      </c>
      <c r="F24" s="62"/>
      <c r="G24" s="62"/>
      <c r="H24" s="63">
        <v>2155.2199999999998</v>
      </c>
      <c r="I24" s="72">
        <f>H24/1000</f>
        <v>2.1552199999999999</v>
      </c>
      <c r="J24" s="76">
        <f>F23+H24</f>
        <v>4408.6899999999996</v>
      </c>
      <c r="K24" s="27">
        <f>J24/1000</f>
        <v>4.40869</v>
      </c>
      <c r="M24" s="105"/>
    </row>
    <row r="25" spans="1:13" ht="14.65" customHeight="1" x14ac:dyDescent="0.25">
      <c r="B25" s="69" t="s">
        <v>27</v>
      </c>
      <c r="C25" s="56" t="s">
        <v>18</v>
      </c>
      <c r="D25" s="56" t="s">
        <v>63</v>
      </c>
      <c r="E25" s="83"/>
      <c r="F25" s="57">
        <v>4816.45</v>
      </c>
      <c r="G25" s="57"/>
      <c r="H25" s="58"/>
      <c r="I25" s="70"/>
      <c r="J25" s="75"/>
      <c r="K25" s="89"/>
      <c r="M25" s="105"/>
    </row>
    <row r="26" spans="1:13" ht="14.65" customHeight="1" x14ac:dyDescent="0.25">
      <c r="B26" s="71" t="s">
        <v>28</v>
      </c>
      <c r="C26" s="61" t="s">
        <v>18</v>
      </c>
      <c r="D26" s="61" t="s">
        <v>67</v>
      </c>
      <c r="E26" s="84">
        <v>8947.7900000000009</v>
      </c>
      <c r="F26" s="62"/>
      <c r="G26" s="62"/>
      <c r="H26" s="63">
        <v>4604.66</v>
      </c>
      <c r="I26" s="72">
        <f>H26/1000</f>
        <v>4.60466</v>
      </c>
      <c r="J26" s="76">
        <f>F25+H26</f>
        <v>9421.11</v>
      </c>
      <c r="K26" s="27">
        <f>J26/1000</f>
        <v>9.4211100000000005</v>
      </c>
      <c r="M26" s="105"/>
    </row>
    <row r="27" spans="1:13" ht="14.65" customHeight="1" x14ac:dyDescent="0.25">
      <c r="B27" s="69" t="s">
        <v>29</v>
      </c>
      <c r="C27" s="56" t="s">
        <v>19</v>
      </c>
      <c r="D27" s="56" t="s">
        <v>63</v>
      </c>
      <c r="E27" s="83"/>
      <c r="F27" s="57">
        <v>8539.74</v>
      </c>
      <c r="G27" s="57"/>
      <c r="H27" s="58"/>
      <c r="I27" s="70"/>
      <c r="J27" s="75"/>
      <c r="K27" s="89"/>
      <c r="M27" s="105"/>
    </row>
    <row r="28" spans="1:13" ht="14.65" customHeight="1" x14ac:dyDescent="0.25">
      <c r="B28" s="71" t="s">
        <v>30</v>
      </c>
      <c r="C28" s="61" t="s">
        <v>19</v>
      </c>
      <c r="D28" s="61" t="s">
        <v>67</v>
      </c>
      <c r="E28" s="84">
        <v>15864.73</v>
      </c>
      <c r="F28" s="62"/>
      <c r="G28" s="62"/>
      <c r="H28" s="63">
        <v>8164.19</v>
      </c>
      <c r="I28" s="72">
        <f>H28/1000</f>
        <v>8.1641899999999996</v>
      </c>
      <c r="J28" s="76">
        <f>F27+H28</f>
        <v>16703.93</v>
      </c>
      <c r="K28" s="27">
        <f>J28/1000</f>
        <v>16.70393</v>
      </c>
      <c r="M28" s="105"/>
    </row>
    <row r="29" spans="1:13" ht="14.65" customHeight="1" x14ac:dyDescent="0.25">
      <c r="B29" s="69" t="s">
        <v>68</v>
      </c>
      <c r="C29" s="56" t="s">
        <v>69</v>
      </c>
      <c r="D29" s="56" t="s">
        <v>63</v>
      </c>
      <c r="E29" s="83"/>
      <c r="F29" s="57">
        <v>608.47</v>
      </c>
      <c r="G29" s="57"/>
      <c r="H29" s="58"/>
      <c r="I29" s="70"/>
      <c r="J29" s="75"/>
      <c r="K29" s="89"/>
      <c r="M29" s="105"/>
    </row>
    <row r="30" spans="1:13" s="12" customFormat="1" ht="14.65" customHeight="1" x14ac:dyDescent="0.25">
      <c r="B30" s="71" t="s">
        <v>70</v>
      </c>
      <c r="C30" s="61" t="s">
        <v>69</v>
      </c>
      <c r="D30" s="61" t="s">
        <v>67</v>
      </c>
      <c r="E30" s="84">
        <v>1130.78</v>
      </c>
      <c r="F30" s="62"/>
      <c r="G30" s="62"/>
      <c r="H30" s="63">
        <v>582.13</v>
      </c>
      <c r="I30" s="72">
        <f>H30/1000</f>
        <v>0.58213000000000004</v>
      </c>
      <c r="J30" s="76">
        <f>F29+H30</f>
        <v>1190.5999999999999</v>
      </c>
      <c r="K30" s="27">
        <f>J30/1000</f>
        <v>1.1905999999999999</v>
      </c>
      <c r="M30" s="105"/>
    </row>
    <row r="31" spans="1:13" ht="14.65" customHeight="1" x14ac:dyDescent="0.25">
      <c r="B31" s="69" t="s">
        <v>46</v>
      </c>
      <c r="C31" s="56" t="s">
        <v>48</v>
      </c>
      <c r="D31" s="56" t="s">
        <v>63</v>
      </c>
      <c r="E31" s="83"/>
      <c r="F31" s="57">
        <v>3189.88</v>
      </c>
      <c r="G31" s="57"/>
      <c r="H31" s="58"/>
      <c r="I31" s="70"/>
      <c r="J31" s="75"/>
      <c r="K31" s="89"/>
      <c r="M31" s="105"/>
    </row>
    <row r="32" spans="1:13" ht="14.65" customHeight="1" x14ac:dyDescent="0.25">
      <c r="B32" s="71" t="s">
        <v>47</v>
      </c>
      <c r="C32" s="61" t="s">
        <v>48</v>
      </c>
      <c r="D32" s="61" t="s">
        <v>67</v>
      </c>
      <c r="E32" s="84">
        <v>4062.52</v>
      </c>
      <c r="F32" s="62"/>
      <c r="G32" s="62"/>
      <c r="H32" s="63">
        <v>1087.54</v>
      </c>
      <c r="I32" s="72">
        <f>H32/1000</f>
        <v>1.08754</v>
      </c>
      <c r="J32" s="76">
        <f>F31+H32</f>
        <v>4277.42</v>
      </c>
      <c r="K32" s="27">
        <f>J32/1000</f>
        <v>4.2774200000000002</v>
      </c>
      <c r="M32" s="105"/>
    </row>
    <row r="33" spans="1:13" ht="14.65" customHeight="1" x14ac:dyDescent="0.25">
      <c r="B33" s="69" t="s">
        <v>31</v>
      </c>
      <c r="C33" s="56" t="s">
        <v>20</v>
      </c>
      <c r="D33" s="56" t="s">
        <v>63</v>
      </c>
      <c r="E33" s="83"/>
      <c r="F33" s="57">
        <v>1089.2</v>
      </c>
      <c r="G33" s="57"/>
      <c r="H33" s="58"/>
      <c r="I33" s="70"/>
      <c r="J33" s="75"/>
      <c r="K33" s="89"/>
      <c r="M33" s="105"/>
    </row>
    <row r="34" spans="1:13" ht="14.65" customHeight="1" x14ac:dyDescent="0.25">
      <c r="B34" s="71" t="s">
        <v>32</v>
      </c>
      <c r="C34" s="61" t="s">
        <v>20</v>
      </c>
      <c r="D34" s="61" t="s">
        <v>67</v>
      </c>
      <c r="E34" s="84">
        <v>2067.38</v>
      </c>
      <c r="F34" s="62"/>
      <c r="G34" s="62"/>
      <c r="H34" s="63">
        <v>1087.54</v>
      </c>
      <c r="I34" s="72">
        <f>H34/1000</f>
        <v>1.08754</v>
      </c>
      <c r="J34" s="76">
        <f>F33+H34</f>
        <v>2176.7399999999998</v>
      </c>
      <c r="K34" s="27">
        <f>J34/1000</f>
        <v>2.1767399999999997</v>
      </c>
      <c r="M34" s="105"/>
    </row>
    <row r="35" spans="1:13" ht="14.65" customHeight="1" x14ac:dyDescent="0.25">
      <c r="B35" s="69" t="s">
        <v>49</v>
      </c>
      <c r="C35" s="56" t="s">
        <v>51</v>
      </c>
      <c r="D35" s="56" t="s">
        <v>63</v>
      </c>
      <c r="E35" s="83"/>
      <c r="F35" s="57">
        <v>335.85</v>
      </c>
      <c r="G35" s="57"/>
      <c r="H35" s="58"/>
      <c r="I35" s="70"/>
      <c r="J35" s="75"/>
      <c r="K35" s="89"/>
      <c r="M35" s="105"/>
    </row>
    <row r="36" spans="1:13" ht="14.65" customHeight="1" x14ac:dyDescent="0.25">
      <c r="B36" s="71" t="s">
        <v>50</v>
      </c>
      <c r="C36" s="61" t="s">
        <v>51</v>
      </c>
      <c r="D36" s="61" t="s">
        <v>67</v>
      </c>
      <c r="E36" s="84">
        <v>624.14</v>
      </c>
      <c r="F36" s="62"/>
      <c r="G36" s="62"/>
      <c r="H36" s="63">
        <v>321.3</v>
      </c>
      <c r="I36" s="72">
        <f>H36/1000</f>
        <v>0.32130000000000003</v>
      </c>
      <c r="J36" s="76">
        <f>F35+H36</f>
        <v>657.15000000000009</v>
      </c>
      <c r="K36" s="27">
        <f>J36/1000</f>
        <v>0.65715000000000012</v>
      </c>
      <c r="M36" s="105"/>
    </row>
    <row r="37" spans="1:13" ht="14.65" customHeight="1" x14ac:dyDescent="0.25">
      <c r="B37" s="69" t="s">
        <v>33</v>
      </c>
      <c r="C37" s="56" t="s">
        <v>21</v>
      </c>
      <c r="D37" s="56" t="s">
        <v>63</v>
      </c>
      <c r="E37" s="83"/>
      <c r="F37" s="57">
        <v>503.12</v>
      </c>
      <c r="G37" s="57"/>
      <c r="H37" s="58"/>
      <c r="I37" s="70"/>
      <c r="J37" s="75"/>
      <c r="K37" s="89"/>
      <c r="M37" s="105"/>
    </row>
    <row r="38" spans="1:13" ht="14.65" customHeight="1" x14ac:dyDescent="0.25">
      <c r="B38" s="71" t="s">
        <v>34</v>
      </c>
      <c r="C38" s="61" t="s">
        <v>21</v>
      </c>
      <c r="D38" s="61" t="s">
        <v>67</v>
      </c>
      <c r="E38" s="84">
        <v>934.72</v>
      </c>
      <c r="F38" s="62"/>
      <c r="G38" s="62"/>
      <c r="H38" s="63">
        <v>481.05</v>
      </c>
      <c r="I38" s="72">
        <f>H38/1000</f>
        <v>0.48105000000000003</v>
      </c>
      <c r="J38" s="76">
        <f>F37+H38</f>
        <v>984.17000000000007</v>
      </c>
      <c r="K38" s="27">
        <f>J38/1000</f>
        <v>0.9841700000000001</v>
      </c>
      <c r="M38" s="105"/>
    </row>
    <row r="39" spans="1:13" ht="6" customHeight="1" x14ac:dyDescent="0.2">
      <c r="A39" s="12"/>
      <c r="B39" s="15"/>
      <c r="C39" s="15"/>
      <c r="D39" s="16"/>
      <c r="E39" s="16"/>
      <c r="F39" s="17"/>
      <c r="G39" s="17"/>
      <c r="H39" s="18"/>
      <c r="I39" s="18"/>
      <c r="J39" s="22"/>
      <c r="K39" s="17"/>
      <c r="M39" s="105"/>
    </row>
    <row r="40" spans="1:13" ht="18" customHeight="1" thickBot="1" x14ac:dyDescent="0.3">
      <c r="B40" s="123" t="s">
        <v>109</v>
      </c>
      <c r="C40" s="124"/>
      <c r="D40" s="124"/>
      <c r="E40" s="124"/>
      <c r="F40" s="124"/>
      <c r="G40" s="124"/>
      <c r="H40" s="124"/>
      <c r="I40" s="52"/>
      <c r="J40" s="79"/>
      <c r="K40" s="80"/>
      <c r="M40" s="105"/>
    </row>
    <row r="41" spans="1:13" s="28" customFormat="1" ht="14.65" customHeight="1" x14ac:dyDescent="0.25">
      <c r="B41" s="77" t="s">
        <v>60</v>
      </c>
      <c r="C41" s="56" t="s">
        <v>82</v>
      </c>
      <c r="D41" s="56" t="s">
        <v>63</v>
      </c>
      <c r="E41" s="83"/>
      <c r="F41" s="57">
        <v>237.07</v>
      </c>
      <c r="G41" s="57"/>
      <c r="H41" s="58"/>
      <c r="I41" s="35"/>
      <c r="J41" s="73"/>
      <c r="K41" s="81" t="s">
        <v>84</v>
      </c>
      <c r="M41" s="105"/>
    </row>
    <row r="42" spans="1:13" s="28" customFormat="1" ht="14.65" customHeight="1" thickBot="1" x14ac:dyDescent="0.3">
      <c r="B42" s="78" t="s">
        <v>61</v>
      </c>
      <c r="C42" s="61" t="s">
        <v>82</v>
      </c>
      <c r="D42" s="61" t="s">
        <v>67</v>
      </c>
      <c r="E42" s="84">
        <v>710.56</v>
      </c>
      <c r="F42" s="62"/>
      <c r="G42" s="62"/>
      <c r="H42" s="63">
        <v>511.08</v>
      </c>
      <c r="I42" s="33"/>
      <c r="J42" s="74">
        <f>F41+H42</f>
        <v>748.15</v>
      </c>
      <c r="K42" s="82" t="s">
        <v>85</v>
      </c>
      <c r="M42" s="105"/>
    </row>
    <row r="43" spans="1:13" s="28" customFormat="1" ht="14.65" customHeight="1" x14ac:dyDescent="0.25">
      <c r="B43" s="77" t="s">
        <v>80</v>
      </c>
      <c r="C43" s="56" t="s">
        <v>83</v>
      </c>
      <c r="D43" s="56" t="s">
        <v>63</v>
      </c>
      <c r="E43" s="83"/>
      <c r="F43" s="57">
        <v>94.83</v>
      </c>
      <c r="G43" s="57"/>
      <c r="H43" s="58"/>
      <c r="I43" s="30"/>
      <c r="J43" s="73"/>
      <c r="K43" s="81" t="s">
        <v>84</v>
      </c>
      <c r="M43" s="105"/>
    </row>
    <row r="44" spans="1:13" s="28" customFormat="1" ht="14.65" customHeight="1" x14ac:dyDescent="0.25">
      <c r="B44" s="78" t="s">
        <v>81</v>
      </c>
      <c r="C44" s="61" t="s">
        <v>83</v>
      </c>
      <c r="D44" s="61" t="s">
        <v>67</v>
      </c>
      <c r="E44" s="84">
        <v>175.79</v>
      </c>
      <c r="F44" s="62"/>
      <c r="G44" s="62"/>
      <c r="H44" s="63">
        <v>90.25</v>
      </c>
      <c r="I44" s="30"/>
      <c r="J44" s="74">
        <f>F43+H44</f>
        <v>185.07999999999998</v>
      </c>
      <c r="K44" s="82" t="s">
        <v>85</v>
      </c>
      <c r="M44" s="105"/>
    </row>
    <row r="45" spans="1:13" ht="6" customHeight="1" x14ac:dyDescent="0.2">
      <c r="A45" s="12"/>
      <c r="B45" s="15"/>
      <c r="C45" s="15"/>
      <c r="D45" s="16"/>
      <c r="E45" s="16"/>
      <c r="F45" s="17"/>
      <c r="G45" s="17"/>
      <c r="H45" s="18"/>
      <c r="I45" s="18"/>
      <c r="J45" s="22"/>
      <c r="K45" s="17"/>
      <c r="M45" s="105"/>
    </row>
    <row r="46" spans="1:13" ht="6" customHeight="1" x14ac:dyDescent="0.2">
      <c r="A46" s="12"/>
      <c r="B46" s="15" t="s">
        <v>105</v>
      </c>
      <c r="C46" s="15"/>
      <c r="D46" s="16"/>
      <c r="E46" s="16"/>
      <c r="F46" s="17"/>
      <c r="G46" s="17"/>
      <c r="H46" s="18"/>
      <c r="I46" s="18"/>
      <c r="J46" s="22"/>
      <c r="K46" s="17"/>
      <c r="M46" s="105"/>
    </row>
    <row r="47" spans="1:13" ht="16.5" thickBot="1" x14ac:dyDescent="0.3">
      <c r="B47" s="116" t="s">
        <v>100</v>
      </c>
      <c r="C47" s="117"/>
      <c r="D47" s="117"/>
      <c r="E47" s="117"/>
      <c r="F47" s="117"/>
      <c r="G47" s="117"/>
      <c r="H47" s="117"/>
      <c r="I47" s="117"/>
      <c r="J47" s="118"/>
      <c r="K47" s="19"/>
      <c r="M47" s="105"/>
    </row>
    <row r="48" spans="1:13" s="2" customFormat="1" ht="14.65" customHeight="1" x14ac:dyDescent="0.25">
      <c r="B48" s="54" t="s">
        <v>5</v>
      </c>
      <c r="C48" s="85" t="s">
        <v>0</v>
      </c>
      <c r="D48" s="29" t="s">
        <v>64</v>
      </c>
      <c r="E48" s="83"/>
      <c r="F48" s="57">
        <v>2253.4699999999998</v>
      </c>
      <c r="G48" s="57"/>
      <c r="H48" s="58"/>
      <c r="I48" s="35"/>
      <c r="J48" s="73"/>
      <c r="K48" s="38"/>
      <c r="M48" s="105"/>
    </row>
    <row r="49" spans="1:13" s="28" customFormat="1" ht="14.65" customHeight="1" thickBot="1" x14ac:dyDescent="0.3">
      <c r="B49" s="59" t="s">
        <v>6</v>
      </c>
      <c r="C49" s="86" t="s">
        <v>0</v>
      </c>
      <c r="D49" s="32" t="s">
        <v>65</v>
      </c>
      <c r="E49" s="84">
        <v>2140.2600000000002</v>
      </c>
      <c r="F49" s="62"/>
      <c r="G49" s="62"/>
      <c r="H49" s="63">
        <v>0</v>
      </c>
      <c r="I49" s="33"/>
      <c r="J49" s="74">
        <f>F48</f>
        <v>2253.4699999999998</v>
      </c>
      <c r="K49" s="38"/>
      <c r="M49" s="105"/>
    </row>
    <row r="50" spans="1:13" s="28" customFormat="1" ht="14.65" customHeight="1" x14ac:dyDescent="0.25">
      <c r="B50" s="54" t="s">
        <v>7</v>
      </c>
      <c r="C50" s="85" t="s">
        <v>87</v>
      </c>
      <c r="D50" s="29" t="s">
        <v>64</v>
      </c>
      <c r="E50" s="83"/>
      <c r="F50" s="57">
        <v>842.92</v>
      </c>
      <c r="G50" s="57"/>
      <c r="H50" s="58"/>
      <c r="I50" s="35"/>
      <c r="J50" s="73"/>
      <c r="K50" s="38"/>
      <c r="M50" s="105"/>
    </row>
    <row r="51" spans="1:13" s="28" customFormat="1" ht="14.65" customHeight="1" thickBot="1" x14ac:dyDescent="0.3">
      <c r="B51" s="59" t="s">
        <v>8</v>
      </c>
      <c r="C51" s="86" t="s">
        <v>87</v>
      </c>
      <c r="D51" s="32" t="s">
        <v>65</v>
      </c>
      <c r="E51" s="84">
        <v>800.56999999999994</v>
      </c>
      <c r="F51" s="62"/>
      <c r="G51" s="62"/>
      <c r="H51" s="63">
        <v>0</v>
      </c>
      <c r="I51" s="33"/>
      <c r="J51" s="74">
        <f>F50</f>
        <v>842.92</v>
      </c>
      <c r="K51" s="38"/>
      <c r="M51" s="105"/>
    </row>
    <row r="52" spans="1:13" s="28" customFormat="1" ht="14.65" customHeight="1" x14ac:dyDescent="0.25">
      <c r="B52" s="54" t="s">
        <v>9</v>
      </c>
      <c r="C52" s="85" t="s">
        <v>89</v>
      </c>
      <c r="D52" s="36" t="s">
        <v>64</v>
      </c>
      <c r="E52" s="83"/>
      <c r="F52" s="57">
        <v>1181.4000000000001</v>
      </c>
      <c r="G52" s="57"/>
      <c r="H52" s="58"/>
      <c r="I52" s="35"/>
      <c r="J52" s="73"/>
      <c r="K52" s="38"/>
      <c r="M52" s="105"/>
    </row>
    <row r="53" spans="1:13" s="28" customFormat="1" ht="14.65" customHeight="1" thickBot="1" x14ac:dyDescent="0.3">
      <c r="B53" s="59" t="s">
        <v>10</v>
      </c>
      <c r="C53" s="86" t="s">
        <v>89</v>
      </c>
      <c r="D53" s="32" t="s">
        <v>65</v>
      </c>
      <c r="E53" s="84">
        <v>1122.05</v>
      </c>
      <c r="F53" s="62"/>
      <c r="G53" s="62"/>
      <c r="H53" s="63">
        <v>0</v>
      </c>
      <c r="I53" s="33"/>
      <c r="J53" s="74">
        <f>F52</f>
        <v>1181.4000000000001</v>
      </c>
      <c r="K53" s="38"/>
      <c r="M53" s="105"/>
    </row>
    <row r="54" spans="1:13" s="28" customFormat="1" ht="14.65" customHeight="1" x14ac:dyDescent="0.25">
      <c r="B54" s="54" t="s">
        <v>13</v>
      </c>
      <c r="C54" s="85" t="s">
        <v>88</v>
      </c>
      <c r="D54" s="36" t="s">
        <v>64</v>
      </c>
      <c r="E54" s="83"/>
      <c r="F54" s="57">
        <v>1559.38</v>
      </c>
      <c r="G54" s="57"/>
      <c r="H54" s="58"/>
      <c r="I54" s="35"/>
      <c r="J54" s="73"/>
      <c r="K54" s="39"/>
      <c r="M54" s="105"/>
    </row>
    <row r="55" spans="1:13" s="28" customFormat="1" ht="14.65" customHeight="1" thickBot="1" x14ac:dyDescent="0.3">
      <c r="B55" s="59" t="s">
        <v>14</v>
      </c>
      <c r="C55" s="86" t="s">
        <v>88</v>
      </c>
      <c r="D55" s="32" t="s">
        <v>65</v>
      </c>
      <c r="E55" s="84">
        <v>1481.04</v>
      </c>
      <c r="F55" s="62"/>
      <c r="G55" s="62"/>
      <c r="H55" s="63">
        <v>0</v>
      </c>
      <c r="I55" s="33"/>
      <c r="J55" s="74">
        <f>F54</f>
        <v>1559.38</v>
      </c>
      <c r="K55" s="39"/>
      <c r="M55" s="105"/>
    </row>
    <row r="56" spans="1:13" ht="6" customHeight="1" x14ac:dyDescent="0.2">
      <c r="A56" s="12"/>
      <c r="B56" s="15"/>
      <c r="C56" s="15"/>
      <c r="D56" s="16"/>
      <c r="E56" s="16"/>
      <c r="F56" s="17"/>
      <c r="G56" s="17"/>
      <c r="H56" s="18"/>
      <c r="I56" s="18"/>
      <c r="J56" s="22"/>
      <c r="K56" s="17"/>
      <c r="M56" s="105"/>
    </row>
    <row r="57" spans="1:13" ht="18" customHeight="1" x14ac:dyDescent="0.25">
      <c r="B57" s="121" t="s">
        <v>102</v>
      </c>
      <c r="C57" s="122"/>
      <c r="D57" s="122"/>
      <c r="E57" s="122"/>
      <c r="F57" s="122" t="s">
        <v>45</v>
      </c>
      <c r="G57" s="122"/>
      <c r="H57" s="122"/>
      <c r="I57" s="66"/>
      <c r="J57" s="66" t="s">
        <v>45</v>
      </c>
      <c r="K57" s="67"/>
      <c r="M57" s="105"/>
    </row>
    <row r="58" spans="1:13" ht="14.65" customHeight="1" x14ac:dyDescent="0.25">
      <c r="B58" s="54" t="s">
        <v>35</v>
      </c>
      <c r="C58" s="85" t="s">
        <v>17</v>
      </c>
      <c r="D58" s="29" t="s">
        <v>64</v>
      </c>
      <c r="E58" s="83"/>
      <c r="F58" s="57">
        <v>2253.4699999999998</v>
      </c>
      <c r="G58" s="57"/>
      <c r="H58" s="58"/>
      <c r="I58" s="30"/>
      <c r="J58" s="73"/>
      <c r="K58" s="87" t="s">
        <v>24</v>
      </c>
      <c r="M58" s="105"/>
    </row>
    <row r="59" spans="1:13" ht="14.65" customHeight="1" thickBot="1" x14ac:dyDescent="0.3">
      <c r="B59" s="59" t="s">
        <v>36</v>
      </c>
      <c r="C59" s="86" t="s">
        <v>17</v>
      </c>
      <c r="D59" s="32" t="s">
        <v>65</v>
      </c>
      <c r="E59" s="84">
        <v>2140.2600000000002</v>
      </c>
      <c r="F59" s="62"/>
      <c r="G59" s="62"/>
      <c r="H59" s="63">
        <v>0</v>
      </c>
      <c r="I59" s="33"/>
      <c r="J59" s="74">
        <f>F58</f>
        <v>2253.4699999999998</v>
      </c>
      <c r="K59" s="27">
        <f>F58/1000</f>
        <v>2.2534699999999996</v>
      </c>
      <c r="M59" s="105"/>
    </row>
    <row r="60" spans="1:13" ht="14.65" customHeight="1" x14ac:dyDescent="0.25">
      <c r="B60" s="54" t="s">
        <v>37</v>
      </c>
      <c r="C60" s="85" t="s">
        <v>18</v>
      </c>
      <c r="D60" s="29" t="s">
        <v>64</v>
      </c>
      <c r="E60" s="83"/>
      <c r="F60" s="57">
        <v>4816.45</v>
      </c>
      <c r="G60" s="57"/>
      <c r="H60" s="58"/>
      <c r="I60" s="30"/>
      <c r="J60" s="73"/>
      <c r="K60" s="87"/>
      <c r="M60" s="105"/>
    </row>
    <row r="61" spans="1:13" ht="14.65" customHeight="1" thickBot="1" x14ac:dyDescent="0.3">
      <c r="B61" s="59" t="s">
        <v>38</v>
      </c>
      <c r="C61" s="86" t="s">
        <v>18</v>
      </c>
      <c r="D61" s="32" t="s">
        <v>65</v>
      </c>
      <c r="E61" s="84">
        <v>4574.47</v>
      </c>
      <c r="F61" s="62"/>
      <c r="G61" s="62"/>
      <c r="H61" s="63">
        <v>0</v>
      </c>
      <c r="I61" s="33"/>
      <c r="J61" s="74">
        <f>F60</f>
        <v>4816.45</v>
      </c>
      <c r="K61" s="27">
        <f>F60/1000</f>
        <v>4.8164499999999997</v>
      </c>
      <c r="M61" s="105"/>
    </row>
    <row r="62" spans="1:13" ht="14.65" customHeight="1" x14ac:dyDescent="0.25">
      <c r="B62" s="54" t="s">
        <v>39</v>
      </c>
      <c r="C62" s="85" t="s">
        <v>19</v>
      </c>
      <c r="D62" s="29" t="s">
        <v>64</v>
      </c>
      <c r="E62" s="83"/>
      <c r="F62" s="57">
        <v>8539.74</v>
      </c>
      <c r="G62" s="57"/>
      <c r="H62" s="58"/>
      <c r="I62" s="30"/>
      <c r="J62" s="73"/>
      <c r="K62" s="87"/>
      <c r="M62" s="105"/>
    </row>
    <row r="63" spans="1:13" ht="14.65" customHeight="1" thickBot="1" x14ac:dyDescent="0.3">
      <c r="B63" s="59" t="s">
        <v>40</v>
      </c>
      <c r="C63" s="86" t="s">
        <v>19</v>
      </c>
      <c r="D63" s="32" t="s">
        <v>65</v>
      </c>
      <c r="E63" s="84">
        <v>8110.71</v>
      </c>
      <c r="F63" s="62"/>
      <c r="G63" s="62"/>
      <c r="H63" s="63">
        <v>0</v>
      </c>
      <c r="I63" s="33"/>
      <c r="J63" s="74">
        <f>F62</f>
        <v>8539.74</v>
      </c>
      <c r="K63" s="27">
        <f>F62/1000</f>
        <v>8.5397400000000001</v>
      </c>
      <c r="M63" s="105"/>
    </row>
    <row r="64" spans="1:13" ht="14.65" customHeight="1" x14ac:dyDescent="0.25">
      <c r="B64" s="54" t="s">
        <v>71</v>
      </c>
      <c r="C64" s="85" t="s">
        <v>69</v>
      </c>
      <c r="D64" s="29" t="s">
        <v>64</v>
      </c>
      <c r="E64" s="83"/>
      <c r="F64" s="57">
        <v>608.47</v>
      </c>
      <c r="G64" s="57"/>
      <c r="H64" s="58"/>
      <c r="I64" s="30"/>
      <c r="J64" s="73"/>
      <c r="K64" s="87"/>
      <c r="M64" s="105"/>
    </row>
    <row r="65" spans="1:13" s="12" customFormat="1" ht="14.65" customHeight="1" thickBot="1" x14ac:dyDescent="0.3">
      <c r="B65" s="59" t="s">
        <v>72</v>
      </c>
      <c r="C65" s="86" t="s">
        <v>69</v>
      </c>
      <c r="D65" s="32" t="s">
        <v>65</v>
      </c>
      <c r="E65" s="84">
        <v>577.9</v>
      </c>
      <c r="F65" s="62"/>
      <c r="G65" s="62"/>
      <c r="H65" s="63">
        <v>0</v>
      </c>
      <c r="I65" s="33"/>
      <c r="J65" s="74">
        <f>F64</f>
        <v>608.47</v>
      </c>
      <c r="K65" s="27">
        <f>J65/1000</f>
        <v>0.60847000000000007</v>
      </c>
      <c r="M65" s="105"/>
    </row>
    <row r="66" spans="1:13" ht="14.65" customHeight="1" x14ac:dyDescent="0.25">
      <c r="B66" s="54" t="s">
        <v>52</v>
      </c>
      <c r="C66" s="85" t="s">
        <v>48</v>
      </c>
      <c r="D66" s="29" t="s">
        <v>64</v>
      </c>
      <c r="E66" s="83"/>
      <c r="F66" s="57">
        <v>3189.88</v>
      </c>
      <c r="G66" s="57"/>
      <c r="H66" s="58"/>
      <c r="I66" s="30"/>
      <c r="J66" s="73"/>
      <c r="K66" s="87"/>
      <c r="M66" s="105"/>
    </row>
    <row r="67" spans="1:13" ht="14.65" customHeight="1" thickBot="1" x14ac:dyDescent="0.3">
      <c r="B67" s="59" t="s">
        <v>53</v>
      </c>
      <c r="C67" s="86" t="s">
        <v>48</v>
      </c>
      <c r="D67" s="32" t="s">
        <v>65</v>
      </c>
      <c r="E67" s="84">
        <v>3029.62</v>
      </c>
      <c r="F67" s="62"/>
      <c r="G67" s="62"/>
      <c r="H67" s="63">
        <v>0</v>
      </c>
      <c r="I67" s="33"/>
      <c r="J67" s="74">
        <f>F66</f>
        <v>3189.88</v>
      </c>
      <c r="K67" s="27">
        <f>F66/1000</f>
        <v>3.18988</v>
      </c>
      <c r="M67" s="105"/>
    </row>
    <row r="68" spans="1:13" ht="14.65" customHeight="1" x14ac:dyDescent="0.25">
      <c r="B68" s="54" t="s">
        <v>41</v>
      </c>
      <c r="C68" s="85" t="s">
        <v>20</v>
      </c>
      <c r="D68" s="29" t="s">
        <v>64</v>
      </c>
      <c r="E68" s="83"/>
      <c r="F68" s="57">
        <v>1089.2</v>
      </c>
      <c r="G68" s="57"/>
      <c r="H68" s="58"/>
      <c r="I68" s="30"/>
      <c r="J68" s="73"/>
      <c r="K68" s="87"/>
      <c r="M68" s="105"/>
    </row>
    <row r="69" spans="1:13" ht="14.65" customHeight="1" thickBot="1" x14ac:dyDescent="0.3">
      <c r="B69" s="59" t="s">
        <v>42</v>
      </c>
      <c r="C69" s="86" t="s">
        <v>20</v>
      </c>
      <c r="D69" s="32" t="s">
        <v>65</v>
      </c>
      <c r="E69" s="84">
        <v>1034.48</v>
      </c>
      <c r="F69" s="62"/>
      <c r="G69" s="62"/>
      <c r="H69" s="63">
        <v>0</v>
      </c>
      <c r="I69" s="33"/>
      <c r="J69" s="74">
        <f>F68</f>
        <v>1089.2</v>
      </c>
      <c r="K69" s="27">
        <f>F68/1000</f>
        <v>1.0891999999999999</v>
      </c>
      <c r="M69" s="105"/>
    </row>
    <row r="70" spans="1:13" ht="14.65" customHeight="1" x14ac:dyDescent="0.25">
      <c r="B70" s="54" t="s">
        <v>54</v>
      </c>
      <c r="C70" s="85" t="s">
        <v>51</v>
      </c>
      <c r="D70" s="29" t="s">
        <v>64</v>
      </c>
      <c r="E70" s="83"/>
      <c r="F70" s="57">
        <v>335.85</v>
      </c>
      <c r="G70" s="57"/>
      <c r="H70" s="58"/>
      <c r="I70" s="30"/>
      <c r="J70" s="73"/>
      <c r="K70" s="87"/>
      <c r="M70" s="105"/>
    </row>
    <row r="71" spans="1:13" ht="14.65" customHeight="1" thickBot="1" x14ac:dyDescent="0.3">
      <c r="B71" s="59" t="s">
        <v>55</v>
      </c>
      <c r="C71" s="86" t="s">
        <v>51</v>
      </c>
      <c r="D71" s="32" t="s">
        <v>65</v>
      </c>
      <c r="E71" s="84">
        <v>318.98</v>
      </c>
      <c r="F71" s="62"/>
      <c r="G71" s="62"/>
      <c r="H71" s="63">
        <v>0</v>
      </c>
      <c r="I71" s="33"/>
      <c r="J71" s="74">
        <f>F70</f>
        <v>335.85</v>
      </c>
      <c r="K71" s="27">
        <f>F70/1000</f>
        <v>0.33585000000000004</v>
      </c>
      <c r="M71" s="105"/>
    </row>
    <row r="72" spans="1:13" ht="14.65" customHeight="1" x14ac:dyDescent="0.25">
      <c r="B72" s="54" t="s">
        <v>43</v>
      </c>
      <c r="C72" s="85" t="s">
        <v>21</v>
      </c>
      <c r="D72" s="29" t="s">
        <v>64</v>
      </c>
      <c r="E72" s="83"/>
      <c r="F72" s="57">
        <v>503.12</v>
      </c>
      <c r="G72" s="57"/>
      <c r="H72" s="58"/>
      <c r="I72" s="30"/>
      <c r="J72" s="73"/>
      <c r="K72" s="87"/>
      <c r="M72" s="105"/>
    </row>
    <row r="73" spans="1:13" ht="14.65" customHeight="1" thickBot="1" x14ac:dyDescent="0.3">
      <c r="B73" s="59" t="s">
        <v>44</v>
      </c>
      <c r="C73" s="86" t="s">
        <v>21</v>
      </c>
      <c r="D73" s="32" t="s">
        <v>65</v>
      </c>
      <c r="E73" s="84">
        <v>477.84</v>
      </c>
      <c r="F73" s="62"/>
      <c r="G73" s="62"/>
      <c r="H73" s="63">
        <v>0</v>
      </c>
      <c r="I73" s="33"/>
      <c r="J73" s="74">
        <f>F72</f>
        <v>503.12</v>
      </c>
      <c r="K73" s="27">
        <f>F72/1000</f>
        <v>0.50312000000000001</v>
      </c>
      <c r="M73" s="105"/>
    </row>
    <row r="74" spans="1:13" ht="6" customHeight="1" x14ac:dyDescent="0.2">
      <c r="A74" s="12"/>
      <c r="B74" s="15"/>
      <c r="C74" s="15"/>
      <c r="D74" s="16"/>
      <c r="E74" s="16"/>
      <c r="F74" s="17"/>
      <c r="G74" s="17"/>
      <c r="H74" s="18"/>
      <c r="I74" s="18"/>
      <c r="J74" s="22"/>
      <c r="K74" s="17"/>
      <c r="M74" s="105"/>
    </row>
    <row r="75" spans="1:13" ht="18" customHeight="1" thickBot="1" x14ac:dyDescent="0.3">
      <c r="B75" s="125" t="s">
        <v>108</v>
      </c>
      <c r="C75" s="126"/>
      <c r="D75" s="126"/>
      <c r="E75" s="126"/>
      <c r="F75" s="126"/>
      <c r="G75" s="126"/>
      <c r="H75" s="126"/>
      <c r="I75" s="52"/>
      <c r="J75" s="52"/>
      <c r="K75" s="53"/>
      <c r="M75" s="105"/>
    </row>
    <row r="76" spans="1:13" ht="14.65" customHeight="1" x14ac:dyDescent="0.25">
      <c r="B76" s="77" t="s">
        <v>62</v>
      </c>
      <c r="C76" s="56" t="s">
        <v>82</v>
      </c>
      <c r="D76" s="56" t="s">
        <v>64</v>
      </c>
      <c r="E76" s="83">
        <v>225.16</v>
      </c>
      <c r="F76" s="57">
        <v>237.07</v>
      </c>
      <c r="G76" s="57"/>
      <c r="H76" s="58">
        <v>0</v>
      </c>
      <c r="I76" s="30"/>
      <c r="J76" s="73">
        <f>F76</f>
        <v>237.07</v>
      </c>
      <c r="K76" s="81" t="s">
        <v>84</v>
      </c>
      <c r="M76" s="105"/>
    </row>
    <row r="77" spans="1:13" ht="14.65" customHeight="1" x14ac:dyDescent="0.25">
      <c r="B77" s="78" t="s">
        <v>86</v>
      </c>
      <c r="C77" s="61" t="s">
        <v>83</v>
      </c>
      <c r="D77" s="61" t="s">
        <v>64</v>
      </c>
      <c r="E77" s="84">
        <v>90.07</v>
      </c>
      <c r="F77" s="62">
        <v>94.83</v>
      </c>
      <c r="G77" s="62"/>
      <c r="H77" s="63">
        <v>0</v>
      </c>
      <c r="I77" s="30"/>
      <c r="J77" s="74">
        <f>F77</f>
        <v>94.83</v>
      </c>
      <c r="K77" s="82" t="s">
        <v>85</v>
      </c>
      <c r="M77" s="105"/>
    </row>
    <row r="78" spans="1:13" ht="6" customHeight="1" x14ac:dyDescent="0.2">
      <c r="A78" s="12"/>
      <c r="B78" s="15"/>
      <c r="C78" s="15"/>
      <c r="D78" s="16"/>
      <c r="E78" s="16"/>
      <c r="F78" s="17"/>
      <c r="G78" s="17"/>
      <c r="H78" s="18"/>
      <c r="I78" s="18"/>
      <c r="J78" s="22"/>
      <c r="K78" s="17"/>
    </row>
    <row r="79" spans="1:13" ht="14.65" customHeight="1" x14ac:dyDescent="0.25">
      <c r="B79" s="116" t="s">
        <v>103</v>
      </c>
      <c r="C79" s="117"/>
      <c r="D79" s="117"/>
      <c r="E79" s="117"/>
      <c r="F79" s="117"/>
      <c r="G79" s="117"/>
      <c r="H79" s="117"/>
      <c r="I79" s="117"/>
      <c r="J79" s="118"/>
      <c r="K79" s="21"/>
    </row>
    <row r="80" spans="1:13" ht="14.65" customHeight="1" x14ac:dyDescent="0.25">
      <c r="B80" s="77" t="s">
        <v>56</v>
      </c>
      <c r="C80" s="56" t="s">
        <v>58</v>
      </c>
      <c r="D80" s="56" t="s">
        <v>66</v>
      </c>
      <c r="E80" s="83" t="s">
        <v>107</v>
      </c>
      <c r="F80" s="57" t="s">
        <v>107</v>
      </c>
      <c r="G80" s="57"/>
      <c r="H80" s="58"/>
      <c r="I80" s="30"/>
      <c r="J80" s="73" t="s">
        <v>107</v>
      </c>
      <c r="K80" s="21"/>
    </row>
    <row r="81" spans="1:13" ht="14.65" customHeight="1" x14ac:dyDescent="0.25">
      <c r="B81" s="78" t="s">
        <v>57</v>
      </c>
      <c r="C81" s="61" t="s">
        <v>59</v>
      </c>
      <c r="D81" s="61" t="s">
        <v>66</v>
      </c>
      <c r="E81" s="84" t="s">
        <v>107</v>
      </c>
      <c r="F81" s="62" t="s">
        <v>107</v>
      </c>
      <c r="G81" s="62"/>
      <c r="H81" s="63"/>
      <c r="I81" s="30"/>
      <c r="J81" s="74" t="s">
        <v>107</v>
      </c>
      <c r="K81" s="21"/>
    </row>
    <row r="82" spans="1:13" ht="6" customHeight="1" x14ac:dyDescent="0.2">
      <c r="A82" s="12"/>
      <c r="B82" s="15"/>
      <c r="C82" s="15"/>
      <c r="D82" s="16"/>
      <c r="E82" s="16"/>
      <c r="F82" s="17"/>
      <c r="G82" s="17"/>
      <c r="H82" s="18"/>
      <c r="I82" s="18"/>
      <c r="J82" s="22"/>
      <c r="K82" s="17"/>
    </row>
    <row r="83" spans="1:13" ht="14.65" customHeight="1" x14ac:dyDescent="0.25">
      <c r="B83" s="116" t="s">
        <v>104</v>
      </c>
      <c r="C83" s="117"/>
      <c r="D83" s="117"/>
      <c r="E83" s="117"/>
      <c r="F83" s="117"/>
      <c r="G83" s="117"/>
      <c r="H83" s="117"/>
      <c r="I83" s="117"/>
      <c r="J83" s="118"/>
      <c r="K83" s="17"/>
    </row>
    <row r="84" spans="1:13" s="28" customFormat="1" ht="15" x14ac:dyDescent="0.25">
      <c r="B84" s="90" t="s">
        <v>77</v>
      </c>
      <c r="C84" s="90" t="s">
        <v>73</v>
      </c>
      <c r="D84" s="90" t="s">
        <v>78</v>
      </c>
      <c r="E84" s="91" t="s">
        <v>79</v>
      </c>
      <c r="F84" s="91" t="s">
        <v>79</v>
      </c>
      <c r="G84" s="92"/>
      <c r="H84" s="91" t="s">
        <v>79</v>
      </c>
      <c r="I84" s="93"/>
      <c r="J84" s="94" t="s">
        <v>79</v>
      </c>
      <c r="K84" s="95"/>
      <c r="M84" s="105"/>
    </row>
    <row r="85" spans="1:13" s="28" customFormat="1" ht="15" x14ac:dyDescent="0.25">
      <c r="B85" s="90" t="s">
        <v>77</v>
      </c>
      <c r="C85" s="90" t="s">
        <v>74</v>
      </c>
      <c r="D85" s="90" t="s">
        <v>78</v>
      </c>
      <c r="E85" s="91" t="s">
        <v>79</v>
      </c>
      <c r="F85" s="91" t="s">
        <v>79</v>
      </c>
      <c r="G85" s="92"/>
      <c r="H85" s="91" t="s">
        <v>79</v>
      </c>
      <c r="I85" s="93"/>
      <c r="J85" s="94" t="s">
        <v>79</v>
      </c>
      <c r="K85" s="95"/>
      <c r="M85" s="105"/>
    </row>
    <row r="86" spans="1:13" s="28" customFormat="1" ht="15" x14ac:dyDescent="0.25">
      <c r="B86" s="90" t="s">
        <v>77</v>
      </c>
      <c r="C86" s="90" t="s">
        <v>75</v>
      </c>
      <c r="D86" s="90" t="s">
        <v>78</v>
      </c>
      <c r="E86" s="91" t="s">
        <v>79</v>
      </c>
      <c r="F86" s="91" t="s">
        <v>79</v>
      </c>
      <c r="G86" s="92"/>
      <c r="H86" s="91" t="s">
        <v>79</v>
      </c>
      <c r="I86" s="93"/>
      <c r="J86" s="94" t="s">
        <v>79</v>
      </c>
      <c r="K86" s="95"/>
      <c r="M86" s="105"/>
    </row>
    <row r="87" spans="1:13" s="28" customFormat="1" ht="15" x14ac:dyDescent="0.25">
      <c r="B87" s="90" t="s">
        <v>77</v>
      </c>
      <c r="C87" s="90" t="s">
        <v>76</v>
      </c>
      <c r="D87" s="90" t="s">
        <v>78</v>
      </c>
      <c r="E87" s="91" t="s">
        <v>79</v>
      </c>
      <c r="F87" s="91" t="s">
        <v>79</v>
      </c>
      <c r="G87" s="92"/>
      <c r="H87" s="91" t="s">
        <v>79</v>
      </c>
      <c r="I87" s="93"/>
      <c r="J87" s="94" t="s">
        <v>79</v>
      </c>
      <c r="K87" s="95"/>
      <c r="M87" s="105"/>
    </row>
    <row r="88" spans="1:13" s="28" customFormat="1" ht="9" customHeight="1" x14ac:dyDescent="0.25">
      <c r="B88" s="10"/>
      <c r="C88" s="10"/>
      <c r="D88" s="29"/>
      <c r="E88" s="96"/>
      <c r="F88" s="96"/>
      <c r="G88" s="38"/>
      <c r="H88" s="96"/>
      <c r="I88" s="97"/>
      <c r="J88" s="96"/>
      <c r="K88" s="95"/>
      <c r="M88" s="105"/>
    </row>
    <row r="89" spans="1:13" ht="67.5" customHeight="1" x14ac:dyDescent="0.2">
      <c r="A89" s="12"/>
      <c r="B89" s="113" t="s">
        <v>106</v>
      </c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3" ht="6" customHeight="1" x14ac:dyDescent="0.2">
      <c r="A90" s="12"/>
      <c r="B90" s="20"/>
      <c r="C90" s="15"/>
      <c r="D90" s="16"/>
      <c r="E90" s="16"/>
      <c r="F90" s="17"/>
      <c r="G90" s="17"/>
      <c r="H90" s="18"/>
      <c r="I90" s="18"/>
      <c r="J90" s="22"/>
      <c r="K90" s="21"/>
    </row>
    <row r="119" spans="2:11" x14ac:dyDescent="0.2">
      <c r="B119" s="11"/>
      <c r="C119" s="6"/>
      <c r="D119" s="6"/>
      <c r="E119" s="6"/>
      <c r="F119" s="8"/>
      <c r="G119" s="8"/>
      <c r="H119" s="7"/>
      <c r="I119" s="7"/>
      <c r="J119" s="24"/>
      <c r="K119" s="8"/>
    </row>
    <row r="120" spans="2:11" x14ac:dyDescent="0.2">
      <c r="B120" s="11"/>
      <c r="C120" s="6"/>
      <c r="D120" s="6"/>
      <c r="E120" s="6"/>
      <c r="F120" s="8"/>
      <c r="G120" s="8"/>
      <c r="H120" s="7"/>
      <c r="I120" s="7"/>
      <c r="J120" s="24"/>
      <c r="K120" s="8"/>
    </row>
    <row r="121" spans="2:11" x14ac:dyDescent="0.2">
      <c r="B121" s="11"/>
      <c r="C121" s="6"/>
      <c r="D121" s="6"/>
      <c r="E121" s="6"/>
      <c r="F121" s="8"/>
      <c r="G121" s="8"/>
      <c r="H121" s="7"/>
      <c r="I121" s="7"/>
      <c r="J121" s="24"/>
      <c r="K121" s="8"/>
    </row>
    <row r="122" spans="2:11" x14ac:dyDescent="0.2">
      <c r="B122" s="6"/>
      <c r="C122" s="6"/>
      <c r="D122" s="6"/>
      <c r="E122" s="6"/>
      <c r="F122" s="8"/>
      <c r="G122" s="8"/>
      <c r="H122" s="7"/>
      <c r="I122" s="7"/>
      <c r="J122" s="24"/>
      <c r="K122" s="8"/>
    </row>
    <row r="123" spans="2:11" x14ac:dyDescent="0.2">
      <c r="B123" s="6"/>
      <c r="C123" s="6"/>
      <c r="D123" s="6"/>
      <c r="E123" s="6"/>
      <c r="F123" s="8"/>
      <c r="G123" s="8"/>
      <c r="H123" s="7"/>
      <c r="I123" s="7"/>
      <c r="J123" s="24"/>
      <c r="K123" s="8"/>
    </row>
    <row r="124" spans="2:11" x14ac:dyDescent="0.2">
      <c r="B124" s="6"/>
      <c r="C124" s="6"/>
      <c r="D124" s="6"/>
      <c r="E124" s="6"/>
      <c r="F124" s="8"/>
      <c r="G124" s="8"/>
      <c r="H124" s="7"/>
      <c r="I124" s="7"/>
      <c r="J124" s="24"/>
      <c r="K124" s="8"/>
    </row>
    <row r="125" spans="2:11" x14ac:dyDescent="0.2">
      <c r="B125" s="6"/>
      <c r="C125" s="6"/>
      <c r="D125" s="6"/>
      <c r="E125" s="6"/>
      <c r="F125" s="8"/>
      <c r="G125" s="8"/>
      <c r="H125" s="7"/>
      <c r="I125" s="7"/>
      <c r="J125" s="24"/>
      <c r="K125" s="8"/>
    </row>
    <row r="126" spans="2:11" x14ac:dyDescent="0.2">
      <c r="H126" s="5"/>
      <c r="I126" s="5"/>
    </row>
    <row r="127" spans="2:11" x14ac:dyDescent="0.2">
      <c r="H127" s="5"/>
      <c r="I127" s="5"/>
    </row>
    <row r="128" spans="2:11" x14ac:dyDescent="0.2">
      <c r="H128" s="5"/>
      <c r="I128" s="5"/>
    </row>
    <row r="129" spans="8:9" x14ac:dyDescent="0.2">
      <c r="H129" s="5"/>
      <c r="I129" s="5"/>
    </row>
    <row r="130" spans="8:9" x14ac:dyDescent="0.2">
      <c r="H130" s="5"/>
      <c r="I130" s="5"/>
    </row>
    <row r="131" spans="8:9" x14ac:dyDescent="0.2">
      <c r="H131" s="5"/>
      <c r="I131" s="5"/>
    </row>
    <row r="132" spans="8:9" x14ac:dyDescent="0.2">
      <c r="H132" s="5"/>
      <c r="I132" s="5"/>
    </row>
    <row r="133" spans="8:9" x14ac:dyDescent="0.2">
      <c r="H133" s="5"/>
      <c r="I133" s="5"/>
    </row>
    <row r="134" spans="8:9" x14ac:dyDescent="0.2">
      <c r="H134" s="5"/>
      <c r="I134" s="5"/>
    </row>
    <row r="135" spans="8:9" x14ac:dyDescent="0.2">
      <c r="H135" s="5"/>
      <c r="I135" s="5"/>
    </row>
    <row r="136" spans="8:9" x14ac:dyDescent="0.2">
      <c r="H136" s="5"/>
      <c r="I136" s="5"/>
    </row>
    <row r="137" spans="8:9" x14ac:dyDescent="0.2">
      <c r="H137" s="5"/>
      <c r="I137" s="5"/>
    </row>
    <row r="138" spans="8:9" x14ac:dyDescent="0.2">
      <c r="H138" s="5"/>
      <c r="I138" s="5"/>
    </row>
    <row r="139" spans="8:9" x14ac:dyDescent="0.2">
      <c r="H139" s="5"/>
      <c r="I139" s="5"/>
    </row>
    <row r="140" spans="8:9" x14ac:dyDescent="0.2">
      <c r="H140" s="5"/>
      <c r="I140" s="5"/>
    </row>
    <row r="141" spans="8:9" x14ac:dyDescent="0.2">
      <c r="H141" s="5"/>
      <c r="I141" s="5"/>
    </row>
    <row r="142" spans="8:9" x14ac:dyDescent="0.2">
      <c r="H142" s="5"/>
      <c r="I142" s="5"/>
    </row>
    <row r="143" spans="8:9" x14ac:dyDescent="0.2">
      <c r="H143" s="5"/>
      <c r="I143" s="5"/>
    </row>
    <row r="144" spans="8:9" x14ac:dyDescent="0.2">
      <c r="H144" s="5"/>
      <c r="I144" s="5"/>
    </row>
    <row r="145" spans="8:9" x14ac:dyDescent="0.2">
      <c r="H145" s="5"/>
      <c r="I145" s="5"/>
    </row>
    <row r="146" spans="8:9" x14ac:dyDescent="0.2">
      <c r="H146" s="5"/>
      <c r="I146" s="5"/>
    </row>
    <row r="147" spans="8:9" x14ac:dyDescent="0.2">
      <c r="H147" s="5"/>
      <c r="I147" s="5"/>
    </row>
    <row r="148" spans="8:9" x14ac:dyDescent="0.2">
      <c r="H148" s="5"/>
      <c r="I148" s="5"/>
    </row>
    <row r="149" spans="8:9" x14ac:dyDescent="0.2">
      <c r="H149" s="5"/>
      <c r="I149" s="5"/>
    </row>
    <row r="150" spans="8:9" x14ac:dyDescent="0.2">
      <c r="H150" s="5"/>
      <c r="I150" s="5"/>
    </row>
    <row r="151" spans="8:9" x14ac:dyDescent="0.2">
      <c r="H151" s="5"/>
      <c r="I151" s="5"/>
    </row>
    <row r="152" spans="8:9" x14ac:dyDescent="0.2">
      <c r="H152" s="5"/>
      <c r="I152" s="5"/>
    </row>
    <row r="153" spans="8:9" x14ac:dyDescent="0.2">
      <c r="H153" s="5"/>
      <c r="I153" s="5"/>
    </row>
    <row r="154" spans="8:9" x14ac:dyDescent="0.2">
      <c r="H154" s="5"/>
      <c r="I154" s="5"/>
    </row>
    <row r="155" spans="8:9" x14ac:dyDescent="0.2">
      <c r="H155" s="5"/>
      <c r="I155" s="5"/>
    </row>
    <row r="156" spans="8:9" x14ac:dyDescent="0.2">
      <c r="H156" s="5"/>
      <c r="I156" s="5"/>
    </row>
    <row r="157" spans="8:9" x14ac:dyDescent="0.2">
      <c r="H157" s="5"/>
      <c r="I157" s="5"/>
    </row>
    <row r="158" spans="8:9" x14ac:dyDescent="0.2">
      <c r="H158" s="5"/>
      <c r="I158" s="5"/>
    </row>
    <row r="159" spans="8:9" x14ac:dyDescent="0.2">
      <c r="H159" s="5"/>
      <c r="I159" s="5"/>
    </row>
    <row r="160" spans="8:9" x14ac:dyDescent="0.2">
      <c r="H160" s="5"/>
      <c r="I160" s="5"/>
    </row>
    <row r="161" spans="8:9" x14ac:dyDescent="0.2">
      <c r="H161" s="5"/>
      <c r="I161" s="5"/>
    </row>
    <row r="162" spans="8:9" x14ac:dyDescent="0.2">
      <c r="H162" s="5"/>
      <c r="I162" s="5"/>
    </row>
    <row r="163" spans="8:9" x14ac:dyDescent="0.2">
      <c r="H163" s="5"/>
      <c r="I163" s="5"/>
    </row>
    <row r="164" spans="8:9" x14ac:dyDescent="0.2">
      <c r="H164" s="5"/>
      <c r="I164" s="5"/>
    </row>
    <row r="165" spans="8:9" x14ac:dyDescent="0.2">
      <c r="H165" s="5"/>
      <c r="I165" s="5"/>
    </row>
    <row r="166" spans="8:9" x14ac:dyDescent="0.2">
      <c r="H166" s="5"/>
      <c r="I166" s="5"/>
    </row>
    <row r="167" spans="8:9" x14ac:dyDescent="0.2">
      <c r="H167" s="5"/>
      <c r="I167" s="5"/>
    </row>
    <row r="168" spans="8:9" x14ac:dyDescent="0.2">
      <c r="H168" s="5"/>
      <c r="I168" s="5"/>
    </row>
    <row r="169" spans="8:9" x14ac:dyDescent="0.2">
      <c r="H169" s="5"/>
      <c r="I169" s="5"/>
    </row>
    <row r="170" spans="8:9" x14ac:dyDescent="0.2">
      <c r="H170" s="5"/>
      <c r="I170" s="5"/>
    </row>
    <row r="171" spans="8:9" x14ac:dyDescent="0.2">
      <c r="H171" s="5"/>
      <c r="I171" s="5"/>
    </row>
    <row r="172" spans="8:9" x14ac:dyDescent="0.2">
      <c r="H172" s="5"/>
      <c r="I172" s="5"/>
    </row>
    <row r="173" spans="8:9" x14ac:dyDescent="0.2">
      <c r="H173" s="5"/>
      <c r="I173" s="5"/>
    </row>
    <row r="174" spans="8:9" x14ac:dyDescent="0.2">
      <c r="H174" s="5"/>
      <c r="I174" s="5"/>
    </row>
    <row r="175" spans="8:9" x14ac:dyDescent="0.2">
      <c r="H175" s="5"/>
      <c r="I175" s="5"/>
    </row>
    <row r="176" spans="8:9" x14ac:dyDescent="0.2">
      <c r="H176" s="5"/>
      <c r="I176" s="5"/>
    </row>
    <row r="177" spans="8:9" x14ac:dyDescent="0.2">
      <c r="H177" s="5"/>
      <c r="I177" s="5"/>
    </row>
    <row r="178" spans="8:9" x14ac:dyDescent="0.2">
      <c r="H178" s="5"/>
      <c r="I178" s="5"/>
    </row>
    <row r="179" spans="8:9" x14ac:dyDescent="0.2">
      <c r="H179" s="5"/>
      <c r="I179" s="5"/>
    </row>
    <row r="180" spans="8:9" x14ac:dyDescent="0.2">
      <c r="H180" s="5"/>
      <c r="I180" s="5"/>
    </row>
    <row r="181" spans="8:9" x14ac:dyDescent="0.2">
      <c r="H181" s="5"/>
      <c r="I181" s="5"/>
    </row>
    <row r="182" spans="8:9" x14ac:dyDescent="0.2">
      <c r="H182" s="5"/>
      <c r="I182" s="5"/>
    </row>
    <row r="183" spans="8:9" x14ac:dyDescent="0.2">
      <c r="H183" s="5"/>
      <c r="I183" s="5"/>
    </row>
    <row r="184" spans="8:9" x14ac:dyDescent="0.2">
      <c r="H184" s="5"/>
      <c r="I184" s="5"/>
    </row>
    <row r="185" spans="8:9" x14ac:dyDescent="0.2">
      <c r="H185" s="5"/>
      <c r="I185" s="5"/>
    </row>
    <row r="186" spans="8:9" x14ac:dyDescent="0.2">
      <c r="H186" s="5"/>
      <c r="I186" s="5"/>
    </row>
    <row r="187" spans="8:9" x14ac:dyDescent="0.2">
      <c r="H187" s="5"/>
      <c r="I187" s="5"/>
    </row>
    <row r="188" spans="8:9" x14ac:dyDescent="0.2">
      <c r="H188" s="5"/>
      <c r="I188" s="5"/>
    </row>
    <row r="189" spans="8:9" x14ac:dyDescent="0.2">
      <c r="H189" s="5"/>
      <c r="I189" s="5"/>
    </row>
    <row r="190" spans="8:9" x14ac:dyDescent="0.2">
      <c r="H190" s="5"/>
      <c r="I190" s="5"/>
    </row>
    <row r="191" spans="8:9" x14ac:dyDescent="0.2">
      <c r="H191" s="5"/>
      <c r="I191" s="5"/>
    </row>
    <row r="192" spans="8:9" x14ac:dyDescent="0.2">
      <c r="H192" s="5"/>
      <c r="I192" s="5"/>
    </row>
    <row r="193" spans="8:9" x14ac:dyDescent="0.2">
      <c r="H193" s="5"/>
      <c r="I193" s="5"/>
    </row>
    <row r="194" spans="8:9" x14ac:dyDescent="0.2">
      <c r="H194" s="5"/>
      <c r="I194" s="5"/>
    </row>
    <row r="195" spans="8:9" x14ac:dyDescent="0.2">
      <c r="H195" s="5"/>
      <c r="I195" s="5"/>
    </row>
    <row r="196" spans="8:9" x14ac:dyDescent="0.2">
      <c r="H196" s="5"/>
      <c r="I196" s="5"/>
    </row>
    <row r="197" spans="8:9" x14ac:dyDescent="0.2">
      <c r="H197" s="5"/>
      <c r="I197" s="5"/>
    </row>
    <row r="198" spans="8:9" x14ac:dyDescent="0.2">
      <c r="H198" s="5"/>
      <c r="I198" s="5"/>
    </row>
    <row r="199" spans="8:9" x14ac:dyDescent="0.2">
      <c r="H199" s="5"/>
      <c r="I199" s="5"/>
    </row>
    <row r="200" spans="8:9" x14ac:dyDescent="0.2">
      <c r="H200" s="5"/>
      <c r="I200" s="5"/>
    </row>
    <row r="201" spans="8:9" x14ac:dyDescent="0.2">
      <c r="H201" s="5"/>
      <c r="I201" s="5"/>
    </row>
    <row r="202" spans="8:9" x14ac:dyDescent="0.2">
      <c r="H202" s="5"/>
      <c r="I202" s="5"/>
    </row>
    <row r="203" spans="8:9" x14ac:dyDescent="0.2">
      <c r="H203" s="5"/>
      <c r="I203" s="5"/>
    </row>
    <row r="204" spans="8:9" x14ac:dyDescent="0.2">
      <c r="H204" s="5"/>
      <c r="I204" s="5"/>
    </row>
    <row r="205" spans="8:9" x14ac:dyDescent="0.2">
      <c r="H205" s="5"/>
      <c r="I205" s="5"/>
    </row>
    <row r="206" spans="8:9" x14ac:dyDescent="0.2">
      <c r="H206" s="5"/>
      <c r="I206" s="5"/>
    </row>
    <row r="207" spans="8:9" x14ac:dyDescent="0.2">
      <c r="H207" s="5"/>
      <c r="I207" s="5"/>
    </row>
    <row r="208" spans="8:9" x14ac:dyDescent="0.2">
      <c r="H208" s="5"/>
      <c r="I208" s="5"/>
    </row>
    <row r="209" spans="8:9" x14ac:dyDescent="0.2">
      <c r="H209" s="5"/>
      <c r="I209" s="5"/>
    </row>
    <row r="210" spans="8:9" x14ac:dyDescent="0.2">
      <c r="H210" s="5"/>
      <c r="I210" s="5"/>
    </row>
    <row r="211" spans="8:9" x14ac:dyDescent="0.2">
      <c r="H211" s="5"/>
      <c r="I211" s="5"/>
    </row>
    <row r="212" spans="8:9" x14ac:dyDescent="0.2">
      <c r="H212" s="5"/>
      <c r="I212" s="5"/>
    </row>
    <row r="213" spans="8:9" x14ac:dyDescent="0.2">
      <c r="H213" s="5"/>
      <c r="I213" s="5"/>
    </row>
    <row r="214" spans="8:9" x14ac:dyDescent="0.2">
      <c r="H214" s="5"/>
      <c r="I214" s="5"/>
    </row>
    <row r="215" spans="8:9" x14ac:dyDescent="0.2">
      <c r="H215" s="5"/>
      <c r="I215" s="5"/>
    </row>
    <row r="216" spans="8:9" x14ac:dyDescent="0.2">
      <c r="H216" s="5"/>
      <c r="I216" s="5"/>
    </row>
    <row r="217" spans="8:9" x14ac:dyDescent="0.2">
      <c r="H217" s="5"/>
      <c r="I217" s="5"/>
    </row>
    <row r="218" spans="8:9" x14ac:dyDescent="0.2">
      <c r="H218" s="5"/>
      <c r="I218" s="5"/>
    </row>
    <row r="219" spans="8:9" x14ac:dyDescent="0.2">
      <c r="H219" s="5"/>
      <c r="I219" s="5"/>
    </row>
    <row r="220" spans="8:9" x14ac:dyDescent="0.2">
      <c r="H220" s="5"/>
      <c r="I220" s="5"/>
    </row>
    <row r="221" spans="8:9" x14ac:dyDescent="0.2">
      <c r="H221" s="5"/>
      <c r="I221" s="5"/>
    </row>
    <row r="222" spans="8:9" x14ac:dyDescent="0.2">
      <c r="H222" s="5"/>
      <c r="I222" s="5"/>
    </row>
    <row r="223" spans="8:9" x14ac:dyDescent="0.2">
      <c r="H223" s="5"/>
      <c r="I223" s="5"/>
    </row>
    <row r="224" spans="8:9" x14ac:dyDescent="0.2">
      <c r="H224" s="5"/>
      <c r="I224" s="5"/>
    </row>
    <row r="225" spans="8:9" x14ac:dyDescent="0.2">
      <c r="H225" s="5"/>
      <c r="I225" s="5"/>
    </row>
    <row r="226" spans="8:9" x14ac:dyDescent="0.2">
      <c r="H226" s="5"/>
      <c r="I226" s="5"/>
    </row>
    <row r="227" spans="8:9" x14ac:dyDescent="0.2">
      <c r="H227" s="5"/>
      <c r="I227" s="5"/>
    </row>
    <row r="228" spans="8:9" x14ac:dyDescent="0.2">
      <c r="H228" s="5"/>
      <c r="I228" s="5"/>
    </row>
    <row r="229" spans="8:9" x14ac:dyDescent="0.2">
      <c r="H229" s="5"/>
      <c r="I229" s="5"/>
    </row>
    <row r="230" spans="8:9" x14ac:dyDescent="0.2">
      <c r="H230" s="5"/>
      <c r="I230" s="5"/>
    </row>
    <row r="231" spans="8:9" x14ac:dyDescent="0.2">
      <c r="H231" s="5"/>
      <c r="I231" s="5"/>
    </row>
    <row r="232" spans="8:9" x14ac:dyDescent="0.2">
      <c r="H232" s="5"/>
      <c r="I232" s="5"/>
    </row>
    <row r="233" spans="8:9" x14ac:dyDescent="0.2">
      <c r="H233" s="5"/>
      <c r="I233" s="5"/>
    </row>
    <row r="234" spans="8:9" x14ac:dyDescent="0.2">
      <c r="H234" s="5"/>
      <c r="I234" s="5"/>
    </row>
    <row r="235" spans="8:9" x14ac:dyDescent="0.2">
      <c r="H235" s="5"/>
      <c r="I235" s="5"/>
    </row>
  </sheetData>
  <mergeCells count="15">
    <mergeCell ref="B89:K89"/>
    <mergeCell ref="B2:K2"/>
    <mergeCell ref="B3:K3"/>
    <mergeCell ref="B5:K5"/>
    <mergeCell ref="B12:J12"/>
    <mergeCell ref="B6:K6"/>
    <mergeCell ref="F7:J7"/>
    <mergeCell ref="B47:J47"/>
    <mergeCell ref="B79:J79"/>
    <mergeCell ref="B83:J83"/>
    <mergeCell ref="B4:K4"/>
    <mergeCell ref="B22:H22"/>
    <mergeCell ref="B40:H40"/>
    <mergeCell ref="B57:H57"/>
    <mergeCell ref="B75:H75"/>
  </mergeCells>
  <printOptions horizontalCentered="1"/>
  <pageMargins left="0.7" right="0.7" top="0.75" bottom="0.75" header="0.3" footer="0.3"/>
  <pageSetup scale="87" fitToHeight="0" orientation="portrait" r:id="rId1"/>
  <headerFooter alignWithMargins="0">
    <oddFooter>&amp;CPage &amp;P of &amp;N&amp;RResolution No. 22-292 (effective 09-01-2022)</oddFooter>
  </headerFooter>
  <rowBreaks count="1" manualBreakCount="1">
    <brk id="55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RZone Fees 22-23</vt:lpstr>
      <vt:lpstr>' RZone Fees 22-23'!Print_Area</vt:lpstr>
      <vt:lpstr>' RZone Fees 22-23'!Print_Titles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Patrick Perkins</cp:lastModifiedBy>
  <cp:lastPrinted>2022-07-19T21:31:40Z</cp:lastPrinted>
  <dcterms:created xsi:type="dcterms:W3CDTF">1996-10-14T23:33:28Z</dcterms:created>
  <dcterms:modified xsi:type="dcterms:W3CDTF">2024-12-03T16:47:24Z</dcterms:modified>
</cp:coreProperties>
</file>