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W\X-BOARD OF SUPERVISORS\2025\01 - Jan 14\ORIGINALS\annual trans mitigation report\"/>
    </mc:Choice>
  </mc:AlternateContent>
  <xr:revisionPtr revIDLastSave="0" documentId="13_ncr:1_{3A9A9694-E465-4C29-8EDA-2EDD46CC2EDD}" xr6:coauthVersionLast="47" xr6:coauthVersionMax="47" xr10:uidLastSave="{00000000-0000-0000-0000-000000000000}"/>
  <bookViews>
    <workbookView xWindow="30360" yWindow="1485" windowWidth="24270" windowHeight="14715" xr2:uid="{00000000-000D-0000-FFFF-FFFF00000000}"/>
  </bookViews>
  <sheets>
    <sheet name=" RZone Fees 23-24 -rev 022624" sheetId="8" r:id="rId1"/>
  </sheets>
  <definedNames>
    <definedName name="_xlnm.Print_Area" localSheetId="0">' RZone Fees 23-24 -rev 022624'!$B$2:$L$129</definedName>
    <definedName name="_xlnm.Print_Titles" localSheetId="0">' RZone Fees 23-24 -rev 022624'!$2:$9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8" l="1"/>
  <c r="K22" i="8"/>
  <c r="K21" i="8"/>
  <c r="K17" i="8"/>
  <c r="K16" i="8"/>
  <c r="K15" i="8"/>
  <c r="G111" i="8" l="1"/>
  <c r="G109" i="8"/>
  <c r="G107" i="8"/>
  <c r="G105" i="8"/>
  <c r="G103" i="8"/>
  <c r="G101" i="8"/>
  <c r="G99" i="8"/>
  <c r="G97" i="8"/>
  <c r="G74" i="8"/>
  <c r="K74" i="8" s="1"/>
  <c r="G75" i="8"/>
  <c r="K75" i="8" s="1"/>
  <c r="G79" i="8"/>
  <c r="K79" i="8" s="1"/>
  <c r="G80" i="8"/>
  <c r="K80" i="8" s="1"/>
  <c r="G81" i="8"/>
  <c r="K81" i="8" s="1"/>
  <c r="G85" i="8"/>
  <c r="K85" i="8" s="1"/>
  <c r="G86" i="8"/>
  <c r="K86" i="8" s="1"/>
  <c r="G87" i="8"/>
  <c r="K87" i="8" s="1"/>
  <c r="G68" i="8"/>
  <c r="K68" i="8" s="1"/>
  <c r="G69" i="8"/>
  <c r="K69" i="8" s="1"/>
  <c r="G73" i="8"/>
  <c r="K73" i="8" s="1"/>
  <c r="G67" i="8"/>
  <c r="K67" i="8" s="1"/>
  <c r="K35" i="8"/>
  <c r="K34" i="8"/>
  <c r="K29" i="8"/>
  <c r="K28" i="8"/>
  <c r="I7" i="8"/>
  <c r="K7" i="8"/>
  <c r="K115" i="8" l="1"/>
  <c r="K116" i="8"/>
  <c r="K112" i="8"/>
  <c r="L110" i="8"/>
  <c r="K108" i="8"/>
  <c r="K106" i="8"/>
  <c r="K104" i="8"/>
  <c r="L104" i="8" s="1"/>
  <c r="K102" i="8"/>
  <c r="L98" i="8"/>
  <c r="K63" i="8"/>
  <c r="K61" i="8"/>
  <c r="J57" i="8"/>
  <c r="K57" i="8"/>
  <c r="L57" i="8" s="1"/>
  <c r="J55" i="8"/>
  <c r="K55" i="8"/>
  <c r="L55" i="8" s="1"/>
  <c r="J53" i="8"/>
  <c r="K53" i="8"/>
  <c r="L53" i="8" s="1"/>
  <c r="J51" i="8"/>
  <c r="K51" i="8"/>
  <c r="L51" i="8" s="1"/>
  <c r="J49" i="8"/>
  <c r="J45" i="8"/>
  <c r="K45" i="8"/>
  <c r="L45" i="8" s="1"/>
  <c r="J43" i="8"/>
  <c r="K43" i="8"/>
  <c r="L43" i="8" s="1"/>
  <c r="K33" i="8"/>
  <c r="L108" i="8"/>
  <c r="L100" i="8"/>
  <c r="J47" i="8"/>
  <c r="K27" i="8"/>
  <c r="K49" i="8"/>
  <c r="L49" i="8" s="1"/>
  <c r="K47" i="8"/>
  <c r="L47" i="8" s="1"/>
  <c r="K110" i="8"/>
  <c r="K100" i="8"/>
  <c r="L112" i="8" l="1"/>
  <c r="L106" i="8"/>
  <c r="L102" i="8"/>
  <c r="K98" i="8"/>
</calcChain>
</file>

<file path=xl/sharedStrings.xml><?xml version="1.0" encoding="utf-8"?>
<sst xmlns="http://schemas.openxmlformats.org/spreadsheetml/2006/main" count="420" uniqueCount="147">
  <si>
    <t>RETAIL LOW</t>
  </si>
  <si>
    <t>RETAIL MED</t>
  </si>
  <si>
    <t>RETAIL HIGH</t>
  </si>
  <si>
    <t>OFFICE</t>
  </si>
  <si>
    <t>INDUSTRIAL</t>
  </si>
  <si>
    <t>Local</t>
  </si>
  <si>
    <t>Regional</t>
  </si>
  <si>
    <t>SQ Ft</t>
  </si>
  <si>
    <t>(Per 1,000 sq ft)</t>
  </si>
  <si>
    <t>MEDICAL OFFICE</t>
  </si>
  <si>
    <t>WAREHOUSE</t>
  </si>
  <si>
    <t>TOWN OF TRUCKEE RES</t>
  </si>
  <si>
    <t>TOWN OF TRUCKEE COMM</t>
  </si>
  <si>
    <t>ROAD ZONE 01DEV Western Nevada County</t>
  </si>
  <si>
    <t>ROAD ZONE 02 DEV Eastern Nevada County</t>
  </si>
  <si>
    <t>ROAD ZONE 02 REG Eastern Nevada County</t>
  </si>
  <si>
    <t>ROAD ZONE 02 DEV Town of Truckee Residential</t>
  </si>
  <si>
    <t>ROAD ZONE 01REG Western Nevada County</t>
  </si>
  <si>
    <t>LODGING</t>
  </si>
  <si>
    <t>PUBLIC &amp; QUASI-PUBLIC</t>
  </si>
  <si>
    <t>SCHOOL K-8TH GRADE</t>
  </si>
  <si>
    <t>SCHOOL 9-12TH GRADE</t>
  </si>
  <si>
    <t>PUBLIC COLLEGE</t>
  </si>
  <si>
    <t>ALL ZONES</t>
  </si>
  <si>
    <t>ROAD ZONES Western &amp; Eastern Nevada County</t>
  </si>
  <si>
    <t>Exempt</t>
  </si>
  <si>
    <t>DPW TRIP SPECIFIC RES</t>
  </si>
  <si>
    <t xml:space="preserve">Per </t>
  </si>
  <si>
    <t>Trip</t>
  </si>
  <si>
    <t>MULTI-FAMILY/2ND RES</t>
  </si>
  <si>
    <t>MOBILE HOME in Park</t>
  </si>
  <si>
    <t>County of Nevada Community Development Agency</t>
  </si>
  <si>
    <t>Code</t>
  </si>
  <si>
    <t>Description of Service or Permit</t>
  </si>
  <si>
    <t>Type</t>
  </si>
  <si>
    <t>Fee</t>
  </si>
  <si>
    <t>FY22-23</t>
  </si>
  <si>
    <t>Total</t>
  </si>
  <si>
    <t>WESTERN NEVADA COUNTY RESIDENTIAL ROAD ZONE 01</t>
  </si>
  <si>
    <t>EASTERN NEVADA COUNTY RESIDENTIAL ROAD ZONE 02</t>
  </si>
  <si>
    <t>EASTERN NEVADA COUNTY ROAD COMMERCIAL ZONE 02</t>
  </si>
  <si>
    <t>TOWN OF TRUCKEE ROAD ZONE 02</t>
  </si>
  <si>
    <t>ALL NEVADA COUNTY SCHOOLS</t>
  </si>
  <si>
    <t xml:space="preserve">                </t>
  </si>
  <si>
    <t>DPW Cost $</t>
  </si>
  <si>
    <t xml:space="preserve">EASTERN NEVADA COUNTY ROAD ZONE 02 </t>
  </si>
  <si>
    <t xml:space="preserve">WESTERN NEVADA COUNTY ROAD ZONE 01 </t>
  </si>
  <si>
    <t>Public Works Department</t>
  </si>
  <si>
    <t>Traffic Impact Development Fees</t>
  </si>
  <si>
    <t xml:space="preserve"> Fee Schedule FY 23/24</t>
  </si>
  <si>
    <t>FY23-24</t>
  </si>
  <si>
    <t>Sq Feet</t>
  </si>
  <si>
    <t>&lt;1,500 sq.ft.</t>
  </si>
  <si>
    <t>1,500-2,500 sq.ft.</t>
  </si>
  <si>
    <t>ADU</t>
  </si>
  <si>
    <t>&lt;750 sq.ft.</t>
  </si>
  <si>
    <t>&gt;750 sq.ft.</t>
  </si>
  <si>
    <t xml:space="preserve">NOTE:
Should any project fall within the Town of Truckee (TIF) area or not fit the Standard model of fee structure-- contact DPW for the correct charges per project.
</t>
  </si>
  <si>
    <t>(Primary Unit Fee) x (ADU sq.ft. divided by Primary sq.ft.)</t>
  </si>
  <si>
    <t xml:space="preserve">WESTERN NEVADA COUNTY ROAD COMMERCIAL ZONE 01 </t>
  </si>
  <si>
    <t>&gt;2,500 sq.ft.</t>
  </si>
  <si>
    <t>DPW TRIP SPECIFIC NON RES (per 1,000 sq ft)</t>
  </si>
  <si>
    <t>TMW100.DS</t>
  </si>
  <si>
    <t>TMW100.DM</t>
  </si>
  <si>
    <t>TMW100.DL</t>
  </si>
  <si>
    <t>TMW100.RS</t>
  </si>
  <si>
    <t>TMW100.RM</t>
  </si>
  <si>
    <t>TMW100.RL</t>
  </si>
  <si>
    <t>TMW200.DS</t>
  </si>
  <si>
    <t>TMW200.DM</t>
  </si>
  <si>
    <t>TMW200.DL</t>
  </si>
  <si>
    <t>TMW200.RS</t>
  </si>
  <si>
    <t>TMW200.RM</t>
  </si>
  <si>
    <t>TMW200.RL</t>
  </si>
  <si>
    <t>TMW300.DS</t>
  </si>
  <si>
    <t>TMW300.DM</t>
  </si>
  <si>
    <t>TMW300.DL</t>
  </si>
  <si>
    <t>TMW300.RS</t>
  </si>
  <si>
    <t>TMW300.RM</t>
  </si>
  <si>
    <t>TMW300.RL</t>
  </si>
  <si>
    <t>TMW400.DS</t>
  </si>
  <si>
    <t>TMW400.DM</t>
  </si>
  <si>
    <t>TMW400.DL</t>
  </si>
  <si>
    <t>TMW400.RS</t>
  </si>
  <si>
    <t>TMW400.RM</t>
  </si>
  <si>
    <t>TMW400.RL</t>
  </si>
  <si>
    <t>TMW900.DS</t>
  </si>
  <si>
    <t>TMW900.DL</t>
  </si>
  <si>
    <t>ACCESSORY DWELLING UNIT REG</t>
  </si>
  <si>
    <t>TMW900.RS</t>
  </si>
  <si>
    <t>TMW900.RL</t>
  </si>
  <si>
    <t>TMW500.DM</t>
  </si>
  <si>
    <t>TMW500.RS</t>
  </si>
  <si>
    <t>TMW500.DS</t>
  </si>
  <si>
    <t>TMW500.RM</t>
  </si>
  <si>
    <t>TMW500.DH</t>
  </si>
  <si>
    <t>TMW500.RH</t>
  </si>
  <si>
    <t>TMW600.DLOD</t>
  </si>
  <si>
    <t>TMW600.RLOD</t>
  </si>
  <si>
    <t>TMW600.DMED</t>
  </si>
  <si>
    <t>TMW600.RMED</t>
  </si>
  <si>
    <t>TMW600.DOFF</t>
  </si>
  <si>
    <t>TMW600.ROFF</t>
  </si>
  <si>
    <t>TMW600.DWH</t>
  </si>
  <si>
    <t>TMW600.RWH</t>
  </si>
  <si>
    <t>TMW600.DIND</t>
  </si>
  <si>
    <t>TMW600.RIND</t>
  </si>
  <si>
    <t>TMW700.DTRIP</t>
  </si>
  <si>
    <t>TMW700.RTRIP</t>
  </si>
  <si>
    <t>TMW700.DTRIC</t>
  </si>
  <si>
    <t>TMW700.RTRIC</t>
  </si>
  <si>
    <t>TME100.DS</t>
  </si>
  <si>
    <t>TME100.DM</t>
  </si>
  <si>
    <t>TME100.DL</t>
  </si>
  <si>
    <t>TME200.DS</t>
  </si>
  <si>
    <t>TME200.DM</t>
  </si>
  <si>
    <t>TME200.DL</t>
  </si>
  <si>
    <t>TME300.DS</t>
  </si>
  <si>
    <t>TME300.DM</t>
  </si>
  <si>
    <t>TME300.DL</t>
  </si>
  <si>
    <t>TME400.DS</t>
  </si>
  <si>
    <t>TME400.DM</t>
  </si>
  <si>
    <t>TME400.DL</t>
  </si>
  <si>
    <t>TME900.DL</t>
  </si>
  <si>
    <t>TME900.DS</t>
  </si>
  <si>
    <t>TME900.RS</t>
  </si>
  <si>
    <t>TME900.RL</t>
  </si>
  <si>
    <t>TME500.DS</t>
  </si>
  <si>
    <t xml:space="preserve">SENIOR RES </t>
  </si>
  <si>
    <t xml:space="preserve">MOBILE HOME in Park </t>
  </si>
  <si>
    <t xml:space="preserve">MULTI-FAMILY </t>
  </si>
  <si>
    <t xml:space="preserve">ACCESSORY DWELLING UNIT </t>
  </si>
  <si>
    <t>TME500.DM</t>
  </si>
  <si>
    <t>TME500.DH</t>
  </si>
  <si>
    <t>TME600.DLOD</t>
  </si>
  <si>
    <t>TME600.DMED</t>
  </si>
  <si>
    <t>TME600.DOFF</t>
  </si>
  <si>
    <t>TME600.DWH</t>
  </si>
  <si>
    <t>TME600.DIND</t>
  </si>
  <si>
    <t>TME700.DTRIP</t>
  </si>
  <si>
    <t>TME700.RTRPN</t>
  </si>
  <si>
    <t>TME700.DTRPT</t>
  </si>
  <si>
    <t>TME700.DTRPC</t>
  </si>
  <si>
    <t>Effective 1/8/2024 (**revised 2/26/24)</t>
  </si>
  <si>
    <t>RESIDENTIAL  **</t>
  </si>
  <si>
    <t>MOBILE HOME in Park  **</t>
  </si>
  <si>
    <t xml:space="preserve">Attachment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</si>
</sst>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2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 wrapText="1"/>
    </xf>
    <xf numFmtId="164" fontId="6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 vertical="top" wrapText="1"/>
    </xf>
    <xf numFmtId="164" fontId="1" fillId="0" borderId="0" xfId="0" applyNumberFormat="1" applyFont="1"/>
    <xf numFmtId="164" fontId="10" fillId="0" borderId="0" xfId="0" applyNumberFormat="1" applyFont="1" applyAlignment="1">
      <alignment horizontal="center"/>
    </xf>
    <xf numFmtId="0" fontId="12" fillId="0" borderId="0" xfId="0" applyFont="1"/>
    <xf numFmtId="164" fontId="8" fillId="0" borderId="17" xfId="0" applyNumberFormat="1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0" fontId="13" fillId="0" borderId="3" xfId="0" applyFont="1" applyBorder="1"/>
    <xf numFmtId="164" fontId="13" fillId="0" borderId="3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/>
    <xf numFmtId="164" fontId="6" fillId="4" borderId="16" xfId="0" applyNumberFormat="1" applyFont="1" applyFill="1" applyBorder="1"/>
    <xf numFmtId="0" fontId="13" fillId="0" borderId="8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/>
    <xf numFmtId="164" fontId="13" fillId="0" borderId="6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 vertical="top" wrapText="1"/>
    </xf>
    <xf numFmtId="164" fontId="6" fillId="4" borderId="13" xfId="0" applyNumberFormat="1" applyFont="1" applyFill="1" applyBorder="1"/>
    <xf numFmtId="0" fontId="13" fillId="0" borderId="8" xfId="0" applyFont="1" applyBorder="1"/>
    <xf numFmtId="164" fontId="13" fillId="2" borderId="1" xfId="0" applyNumberFormat="1" applyFont="1" applyFill="1" applyBorder="1" applyAlignment="1">
      <alignment horizontal="center"/>
    </xf>
    <xf numFmtId="0" fontId="13" fillId="0" borderId="9" xfId="0" applyFont="1" applyBorder="1"/>
    <xf numFmtId="164" fontId="13" fillId="2" borderId="6" xfId="0" applyNumberFormat="1" applyFon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6" fillId="4" borderId="1" xfId="0" applyNumberFormat="1" applyFont="1" applyFill="1" applyBorder="1"/>
    <xf numFmtId="164" fontId="6" fillId="4" borderId="2" xfId="0" applyNumberFormat="1" applyFont="1" applyFill="1" applyBorder="1"/>
    <xf numFmtId="164" fontId="1" fillId="0" borderId="19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164" fontId="9" fillId="0" borderId="20" xfId="0" applyNumberFormat="1" applyFont="1" applyBorder="1" applyAlignment="1">
      <alignment horizontal="center" vertical="top"/>
    </xf>
    <xf numFmtId="164" fontId="9" fillId="0" borderId="19" xfId="0" applyNumberFormat="1" applyFont="1" applyBorder="1" applyAlignment="1">
      <alignment horizontal="center" vertical="top"/>
    </xf>
    <xf numFmtId="164" fontId="8" fillId="0" borderId="19" xfId="0" applyNumberFormat="1" applyFont="1" applyBorder="1" applyAlignment="1">
      <alignment horizontal="center"/>
    </xf>
    <xf numFmtId="0" fontId="13" fillId="0" borderId="7" xfId="0" applyFont="1" applyBorder="1"/>
    <xf numFmtId="164" fontId="13" fillId="0" borderId="7" xfId="0" applyNumberFormat="1" applyFont="1" applyBorder="1" applyAlignment="1">
      <alignment horizontal="right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1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5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center" vertical="top" wrapText="1"/>
    </xf>
    <xf numFmtId="164" fontId="13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center" wrapText="1"/>
    </xf>
    <xf numFmtId="164" fontId="13" fillId="0" borderId="6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3" fillId="0" borderId="5" xfId="0" applyFont="1" applyBorder="1"/>
    <xf numFmtId="0" fontId="13" fillId="0" borderId="8" xfId="2" applyFont="1" applyBorder="1"/>
    <xf numFmtId="164" fontId="13" fillId="0" borderId="14" xfId="0" applyNumberFormat="1" applyFont="1" applyBorder="1" applyAlignment="1">
      <alignment horizontal="center" wrapText="1"/>
    </xf>
    <xf numFmtId="0" fontId="13" fillId="6" borderId="7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top" wrapText="1"/>
    </xf>
    <xf numFmtId="164" fontId="13" fillId="6" borderId="19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7" xfId="0" applyNumberFormat="1" applyFont="1" applyFill="1" applyBorder="1" applyAlignment="1">
      <alignment horizontal="center"/>
    </xf>
    <xf numFmtId="164" fontId="13" fillId="6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 vertical="top" wrapText="1"/>
    </xf>
    <xf numFmtId="164" fontId="13" fillId="0" borderId="6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horizontal="center"/>
    </xf>
    <xf numFmtId="0" fontId="12" fillId="4" borderId="6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2" fillId="4" borderId="11" xfId="0" applyNumberFormat="1" applyFont="1" applyFill="1" applyBorder="1" applyAlignment="1">
      <alignment horizontal="left"/>
    </xf>
    <xf numFmtId="164" fontId="12" fillId="4" borderId="12" xfId="0" applyNumberFormat="1" applyFont="1" applyFill="1" applyBorder="1" applyAlignment="1">
      <alignment horizontal="left"/>
    </xf>
    <xf numFmtId="164" fontId="6" fillId="4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164" fontId="12" fillId="4" borderId="8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/>
    </xf>
    <xf numFmtId="164" fontId="12" fillId="4" borderId="18" xfId="0" applyNumberFormat="1" applyFont="1" applyFill="1" applyBorder="1" applyAlignment="1">
      <alignment horizontal="left"/>
    </xf>
    <xf numFmtId="164" fontId="12" fillId="4" borderId="15" xfId="0" applyNumberFormat="1" applyFont="1" applyFill="1" applyBorder="1" applyAlignment="1">
      <alignment horizontal="left"/>
    </xf>
    <xf numFmtId="0" fontId="15" fillId="0" borderId="0" xfId="0" applyFont="1"/>
  </cellXfs>
  <cellStyles count="3">
    <cellStyle name="Normal" xfId="0" builtinId="0"/>
    <cellStyle name="Normal 10 2" xfId="2" xr:uid="{0A66B5F3-42F4-49CB-8886-660663A72A65}"/>
    <cellStyle name="Normal 9" xfId="1" xr:uid="{93ED869E-76B8-46E7-B0EB-BD59C0E22056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800100</xdr:colOff>
      <xdr:row>4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8EA2DE-183C-4FBE-A42F-8FF496C0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52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F129-292B-4CFE-9221-536D57BDAEFF}">
  <sheetPr>
    <pageSetUpPr fitToPage="1"/>
  </sheetPr>
  <dimension ref="B1:L274"/>
  <sheetViews>
    <sheetView tabSelected="1" zoomScaleNormal="100" workbookViewId="0">
      <selection activeCell="P3" sqref="P3"/>
    </sheetView>
  </sheetViews>
  <sheetFormatPr defaultRowHeight="12.75" x14ac:dyDescent="0.2"/>
  <cols>
    <col min="1" max="1" width="1.140625" customWidth="1"/>
    <col min="2" max="2" width="15.85546875" style="1" customWidth="1"/>
    <col min="3" max="3" width="31.85546875" style="1" customWidth="1"/>
    <col min="4" max="4" width="19.28515625" style="1" customWidth="1"/>
    <col min="5" max="5" width="25.140625" style="1" hidden="1" customWidth="1"/>
    <col min="6" max="6" width="11.85546875" style="1" customWidth="1"/>
    <col min="7" max="7" width="11.85546875" style="4" customWidth="1"/>
    <col min="8" max="8" width="8.140625" style="4" hidden="1" customWidth="1"/>
    <col min="9" max="9" width="11.85546875" style="6" customWidth="1"/>
    <col min="10" max="10" width="7.28515625" style="6" hidden="1" customWidth="1"/>
    <col min="11" max="11" width="12.28515625" style="16" customWidth="1"/>
    <col min="12" max="12" width="10.85546875" style="4" hidden="1" customWidth="1"/>
  </cols>
  <sheetData>
    <row r="1" spans="2:12" ht="37.5" customHeight="1" x14ac:dyDescent="0.4">
      <c r="D1" s="125" t="s">
        <v>146</v>
      </c>
    </row>
    <row r="2" spans="2:12" s="3" customFormat="1" ht="22.15" customHeight="1" x14ac:dyDescent="0.3">
      <c r="B2" s="110" t="s">
        <v>31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s="3" customFormat="1" ht="16.5" customHeight="1" x14ac:dyDescent="0.3">
      <c r="B3" s="110" t="s">
        <v>47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s="3" customFormat="1" ht="16.5" customHeight="1" x14ac:dyDescent="0.3">
      <c r="B4" s="110" t="s">
        <v>48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s="3" customFormat="1" ht="18" customHeight="1" x14ac:dyDescent="0.3">
      <c r="B5" s="110" t="s">
        <v>49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s="3" customFormat="1" ht="16.5" customHeight="1" x14ac:dyDescent="0.3">
      <c r="C6" s="78"/>
      <c r="D6" s="78"/>
      <c r="E6" s="17"/>
      <c r="F6" s="17"/>
      <c r="G6" s="112" t="s">
        <v>143</v>
      </c>
      <c r="H6" s="112"/>
      <c r="I6" s="112"/>
      <c r="J6" s="112"/>
      <c r="K6" s="112"/>
      <c r="L6" s="8"/>
    </row>
    <row r="7" spans="2:12" s="18" customFormat="1" ht="17.25" customHeight="1" x14ac:dyDescent="0.25">
      <c r="B7" s="28"/>
      <c r="C7" s="29"/>
      <c r="D7" s="29"/>
      <c r="E7" s="29"/>
      <c r="F7" s="30" t="s">
        <v>36</v>
      </c>
      <c r="G7" s="79" t="s">
        <v>50</v>
      </c>
      <c r="H7" s="30"/>
      <c r="I7" s="30" t="str">
        <f>G7</f>
        <v>FY23-24</v>
      </c>
      <c r="J7" s="30"/>
      <c r="K7" s="30" t="str">
        <f>G7</f>
        <v>FY23-24</v>
      </c>
      <c r="L7" s="31"/>
    </row>
    <row r="8" spans="2:12" s="18" customFormat="1" ht="17.25" customHeight="1" x14ac:dyDescent="0.25">
      <c r="B8" s="32"/>
      <c r="C8" s="33"/>
      <c r="D8" s="33"/>
      <c r="E8" s="33"/>
      <c r="F8" s="34" t="s">
        <v>37</v>
      </c>
      <c r="G8" s="34" t="s">
        <v>5</v>
      </c>
      <c r="H8" s="34"/>
      <c r="I8" s="34" t="s">
        <v>6</v>
      </c>
      <c r="J8" s="34"/>
      <c r="K8" s="34" t="s">
        <v>37</v>
      </c>
      <c r="L8" s="35"/>
    </row>
    <row r="9" spans="2:12" s="18" customFormat="1" ht="17.25" customHeight="1" x14ac:dyDescent="0.25">
      <c r="B9" s="36" t="s">
        <v>32</v>
      </c>
      <c r="C9" s="37" t="s">
        <v>34</v>
      </c>
      <c r="D9" s="37" t="s">
        <v>51</v>
      </c>
      <c r="E9" s="37" t="s">
        <v>33</v>
      </c>
      <c r="F9" s="38" t="s">
        <v>35</v>
      </c>
      <c r="G9" s="38" t="s">
        <v>35</v>
      </c>
      <c r="H9" s="38"/>
      <c r="I9" s="38" t="s">
        <v>35</v>
      </c>
      <c r="J9" s="38"/>
      <c r="K9" s="38" t="s">
        <v>35</v>
      </c>
      <c r="L9" s="39"/>
    </row>
    <row r="10" spans="2:12" ht="6" customHeight="1" x14ac:dyDescent="0.2">
      <c r="B10" s="9"/>
      <c r="C10" s="9"/>
      <c r="D10" s="9"/>
      <c r="E10" s="10"/>
      <c r="F10" s="10"/>
      <c r="G10" s="11"/>
      <c r="H10" s="11"/>
      <c r="I10" s="12"/>
      <c r="J10" s="12"/>
      <c r="K10" s="15"/>
      <c r="L10" s="11"/>
    </row>
    <row r="11" spans="2:12" ht="17.45" customHeight="1" x14ac:dyDescent="0.25">
      <c r="B11" s="111" t="s">
        <v>38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3"/>
    </row>
    <row r="12" spans="2:12" s="20" customFormat="1" ht="14.65" customHeight="1" x14ac:dyDescent="0.25">
      <c r="B12" s="42" t="s">
        <v>62</v>
      </c>
      <c r="C12" s="80" t="s">
        <v>144</v>
      </c>
      <c r="D12" s="80" t="s">
        <v>52</v>
      </c>
      <c r="E12" s="20" t="s">
        <v>13</v>
      </c>
      <c r="F12" s="21"/>
      <c r="G12" s="104">
        <v>1387</v>
      </c>
      <c r="H12" s="104"/>
      <c r="I12" s="105"/>
      <c r="J12" s="22"/>
      <c r="K12" s="85"/>
      <c r="L12" s="26"/>
    </row>
    <row r="13" spans="2:12" s="20" customFormat="1" ht="14.65" customHeight="1" x14ac:dyDescent="0.25">
      <c r="B13" s="81" t="s">
        <v>63</v>
      </c>
      <c r="C13" s="80" t="s">
        <v>144</v>
      </c>
      <c r="D13" s="80" t="s">
        <v>53</v>
      </c>
      <c r="E13" s="20" t="s">
        <v>13</v>
      </c>
      <c r="F13" s="21"/>
      <c r="G13" s="104">
        <v>1675</v>
      </c>
      <c r="H13" s="104"/>
      <c r="I13" s="105"/>
      <c r="J13" s="22"/>
      <c r="K13" s="85"/>
      <c r="L13" s="26"/>
    </row>
    <row r="14" spans="2:12" s="20" customFormat="1" ht="14.65" customHeight="1" x14ac:dyDescent="0.25">
      <c r="B14" s="81" t="s">
        <v>64</v>
      </c>
      <c r="C14" s="80" t="s">
        <v>144</v>
      </c>
      <c r="D14" s="80" t="s">
        <v>60</v>
      </c>
      <c r="E14" s="20" t="s">
        <v>13</v>
      </c>
      <c r="F14" s="21"/>
      <c r="G14" s="104">
        <v>1857</v>
      </c>
      <c r="H14" s="104"/>
      <c r="I14" s="105"/>
      <c r="J14" s="22"/>
      <c r="K14" s="85"/>
      <c r="L14" s="26"/>
    </row>
    <row r="15" spans="2:12" s="20" customFormat="1" ht="14.65" customHeight="1" x14ac:dyDescent="0.25">
      <c r="B15" s="81" t="s">
        <v>65</v>
      </c>
      <c r="C15" s="80" t="s">
        <v>144</v>
      </c>
      <c r="D15" s="80" t="s">
        <v>52</v>
      </c>
      <c r="E15" s="20" t="s">
        <v>17</v>
      </c>
      <c r="F15" s="21">
        <v>6761.22</v>
      </c>
      <c r="G15" s="104"/>
      <c r="H15" s="104"/>
      <c r="I15" s="105">
        <v>3406</v>
      </c>
      <c r="J15" s="22"/>
      <c r="K15" s="85">
        <f>G12+I15</f>
        <v>4793</v>
      </c>
      <c r="L15" s="26"/>
    </row>
    <row r="16" spans="2:12" s="20" customFormat="1" ht="14.65" customHeight="1" x14ac:dyDescent="0.25">
      <c r="B16" s="81" t="s">
        <v>66</v>
      </c>
      <c r="C16" s="80" t="s">
        <v>144</v>
      </c>
      <c r="D16" s="80" t="s">
        <v>53</v>
      </c>
      <c r="E16" s="20" t="s">
        <v>17</v>
      </c>
      <c r="F16" s="21">
        <v>6761.22</v>
      </c>
      <c r="G16" s="104"/>
      <c r="H16" s="104"/>
      <c r="I16" s="105">
        <v>4115</v>
      </c>
      <c r="J16" s="22"/>
      <c r="K16" s="85">
        <f>G13+I16</f>
        <v>5790</v>
      </c>
      <c r="L16" s="26"/>
    </row>
    <row r="17" spans="2:12" s="20" customFormat="1" ht="14.65" customHeight="1" x14ac:dyDescent="0.25">
      <c r="B17" s="47" t="s">
        <v>67</v>
      </c>
      <c r="C17" s="80" t="s">
        <v>144</v>
      </c>
      <c r="D17" s="80" t="s">
        <v>60</v>
      </c>
      <c r="E17" s="49" t="s">
        <v>17</v>
      </c>
      <c r="F17" s="50">
        <v>6761.22</v>
      </c>
      <c r="G17" s="106"/>
      <c r="H17" s="106"/>
      <c r="I17" s="107">
        <v>4561</v>
      </c>
      <c r="J17" s="83"/>
      <c r="K17" s="86">
        <f>G14+I17</f>
        <v>6418</v>
      </c>
      <c r="L17" s="26"/>
    </row>
    <row r="18" spans="2:12" s="20" customFormat="1" ht="14.65" customHeight="1" x14ac:dyDescent="0.25">
      <c r="B18" s="42" t="s">
        <v>68</v>
      </c>
      <c r="C18" s="43" t="s">
        <v>128</v>
      </c>
      <c r="D18" s="43" t="s">
        <v>52</v>
      </c>
      <c r="E18" s="44" t="s">
        <v>13</v>
      </c>
      <c r="F18" s="45"/>
      <c r="G18" s="108">
        <v>401</v>
      </c>
      <c r="H18" s="108"/>
      <c r="I18" s="109"/>
      <c r="J18" s="82"/>
      <c r="K18" s="84"/>
      <c r="L18" s="26"/>
    </row>
    <row r="19" spans="2:12" s="20" customFormat="1" ht="14.65" customHeight="1" x14ac:dyDescent="0.25">
      <c r="B19" s="81" t="s">
        <v>69</v>
      </c>
      <c r="C19" s="80" t="s">
        <v>128</v>
      </c>
      <c r="D19" s="80" t="s">
        <v>53</v>
      </c>
      <c r="E19" s="20" t="s">
        <v>13</v>
      </c>
      <c r="F19" s="21"/>
      <c r="G19" s="104">
        <v>483</v>
      </c>
      <c r="H19" s="104"/>
      <c r="I19" s="105"/>
      <c r="J19" s="22"/>
      <c r="K19" s="85"/>
      <c r="L19" s="26"/>
    </row>
    <row r="20" spans="2:12" s="20" customFormat="1" ht="14.65" customHeight="1" x14ac:dyDescent="0.25">
      <c r="B20" s="81" t="s">
        <v>70</v>
      </c>
      <c r="C20" s="80" t="s">
        <v>128</v>
      </c>
      <c r="D20" s="80" t="s">
        <v>60</v>
      </c>
      <c r="E20" s="20" t="s">
        <v>13</v>
      </c>
      <c r="F20" s="21"/>
      <c r="G20" s="104">
        <v>536</v>
      </c>
      <c r="H20" s="104"/>
      <c r="I20" s="105"/>
      <c r="J20" s="22"/>
      <c r="K20" s="85"/>
      <c r="L20" s="26"/>
    </row>
    <row r="21" spans="2:12" s="20" customFormat="1" ht="14.65" customHeight="1" x14ac:dyDescent="0.25">
      <c r="B21" s="81" t="s">
        <v>71</v>
      </c>
      <c r="C21" s="80" t="s">
        <v>128</v>
      </c>
      <c r="D21" s="80" t="s">
        <v>52</v>
      </c>
      <c r="E21" s="20" t="s">
        <v>17</v>
      </c>
      <c r="F21" s="21">
        <v>2528.5699999999997</v>
      </c>
      <c r="G21" s="104"/>
      <c r="H21" s="104"/>
      <c r="I21" s="105">
        <v>780</v>
      </c>
      <c r="J21" s="22"/>
      <c r="K21" s="85">
        <f>G18+I21</f>
        <v>1181</v>
      </c>
      <c r="L21" s="26"/>
    </row>
    <row r="22" spans="2:12" s="20" customFormat="1" ht="14.65" customHeight="1" x14ac:dyDescent="0.25">
      <c r="B22" s="81" t="s">
        <v>72</v>
      </c>
      <c r="C22" s="80" t="s">
        <v>128</v>
      </c>
      <c r="D22" s="80" t="s">
        <v>53</v>
      </c>
      <c r="E22" s="20" t="s">
        <v>17</v>
      </c>
      <c r="F22" s="21">
        <v>2528.5699999999997</v>
      </c>
      <c r="G22" s="104"/>
      <c r="H22" s="104"/>
      <c r="I22" s="105">
        <v>942</v>
      </c>
      <c r="J22" s="22"/>
      <c r="K22" s="85">
        <f>G19+I22</f>
        <v>1425</v>
      </c>
      <c r="L22" s="26"/>
    </row>
    <row r="23" spans="2:12" s="20" customFormat="1" ht="14.65" customHeight="1" x14ac:dyDescent="0.25">
      <c r="B23" s="81" t="s">
        <v>73</v>
      </c>
      <c r="C23" s="48" t="s">
        <v>128</v>
      </c>
      <c r="D23" s="80" t="s">
        <v>60</v>
      </c>
      <c r="E23" s="49" t="s">
        <v>17</v>
      </c>
      <c r="F23" s="50">
        <v>2528.5699999999997</v>
      </c>
      <c r="G23" s="106"/>
      <c r="H23" s="106"/>
      <c r="I23" s="107">
        <v>1045</v>
      </c>
      <c r="J23" s="83"/>
      <c r="K23" s="86">
        <f>G20+I23</f>
        <v>1581</v>
      </c>
      <c r="L23" s="26"/>
    </row>
    <row r="24" spans="2:12" s="20" customFormat="1" ht="14.65" customHeight="1" x14ac:dyDescent="0.25">
      <c r="B24" s="42" t="s">
        <v>74</v>
      </c>
      <c r="C24" s="43" t="s">
        <v>145</v>
      </c>
      <c r="D24" s="43" t="s">
        <v>52</v>
      </c>
      <c r="E24" s="44" t="s">
        <v>13</v>
      </c>
      <c r="F24" s="45"/>
      <c r="G24" s="108">
        <v>1265</v>
      </c>
      <c r="H24" s="108"/>
      <c r="I24" s="109"/>
      <c r="J24" s="82"/>
      <c r="K24" s="84"/>
      <c r="L24" s="26"/>
    </row>
    <row r="25" spans="2:12" s="20" customFormat="1" ht="14.65" customHeight="1" x14ac:dyDescent="0.25">
      <c r="B25" s="81" t="s">
        <v>75</v>
      </c>
      <c r="C25" s="80" t="s">
        <v>145</v>
      </c>
      <c r="D25" s="80" t="s">
        <v>53</v>
      </c>
      <c r="E25" s="20" t="s">
        <v>13</v>
      </c>
      <c r="F25" s="21"/>
      <c r="G25" s="104">
        <v>1528</v>
      </c>
      <c r="H25" s="104"/>
      <c r="I25" s="105"/>
      <c r="J25" s="22"/>
      <c r="K25" s="85"/>
      <c r="L25" s="26"/>
    </row>
    <row r="26" spans="2:12" s="20" customFormat="1" ht="14.65" customHeight="1" x14ac:dyDescent="0.25">
      <c r="B26" s="81" t="s">
        <v>76</v>
      </c>
      <c r="C26" s="80" t="s">
        <v>145</v>
      </c>
      <c r="D26" s="80" t="s">
        <v>60</v>
      </c>
      <c r="E26" s="20" t="s">
        <v>13</v>
      </c>
      <c r="F26" s="21"/>
      <c r="G26" s="104">
        <v>1694</v>
      </c>
      <c r="H26" s="104"/>
      <c r="I26" s="105"/>
      <c r="J26" s="22"/>
      <c r="K26" s="85"/>
      <c r="L26" s="26"/>
    </row>
    <row r="27" spans="2:12" s="20" customFormat="1" ht="14.65" customHeight="1" x14ac:dyDescent="0.25">
      <c r="B27" s="81" t="s">
        <v>77</v>
      </c>
      <c r="C27" s="80" t="s">
        <v>129</v>
      </c>
      <c r="D27" s="80" t="s">
        <v>52</v>
      </c>
      <c r="E27" s="20" t="s">
        <v>17</v>
      </c>
      <c r="F27" s="21">
        <v>3544.17</v>
      </c>
      <c r="G27" s="104"/>
      <c r="H27" s="104"/>
      <c r="I27" s="105">
        <v>2775</v>
      </c>
      <c r="J27" s="22"/>
      <c r="K27" s="85">
        <f>G24+I27</f>
        <v>4040</v>
      </c>
      <c r="L27" s="26"/>
    </row>
    <row r="28" spans="2:12" s="20" customFormat="1" ht="14.65" customHeight="1" x14ac:dyDescent="0.25">
      <c r="B28" s="81" t="s">
        <v>78</v>
      </c>
      <c r="C28" s="80" t="s">
        <v>129</v>
      </c>
      <c r="D28" s="80" t="s">
        <v>53</v>
      </c>
      <c r="E28" s="20" t="s">
        <v>17</v>
      </c>
      <c r="F28" s="21">
        <v>3544.17</v>
      </c>
      <c r="G28" s="21"/>
      <c r="H28" s="21"/>
      <c r="I28" s="22">
        <v>3352</v>
      </c>
      <c r="J28" s="22"/>
      <c r="K28" s="85">
        <f t="shared" ref="K28:K29" si="0">G25+I28</f>
        <v>4880</v>
      </c>
      <c r="L28" s="26"/>
    </row>
    <row r="29" spans="2:12" s="20" customFormat="1" ht="14.65" customHeight="1" x14ac:dyDescent="0.25">
      <c r="B29" s="47" t="s">
        <v>79</v>
      </c>
      <c r="C29" s="48" t="s">
        <v>129</v>
      </c>
      <c r="D29" s="80" t="s">
        <v>60</v>
      </c>
      <c r="E29" s="49" t="s">
        <v>17</v>
      </c>
      <c r="F29" s="50">
        <v>3544.17</v>
      </c>
      <c r="G29" s="50"/>
      <c r="H29" s="50"/>
      <c r="I29" s="83">
        <v>3716</v>
      </c>
      <c r="J29" s="83"/>
      <c r="K29" s="86">
        <f t="shared" si="0"/>
        <v>5410</v>
      </c>
      <c r="L29" s="26"/>
    </row>
    <row r="30" spans="2:12" s="20" customFormat="1" ht="14.65" customHeight="1" x14ac:dyDescent="0.25">
      <c r="B30" s="81" t="s">
        <v>80</v>
      </c>
      <c r="C30" s="43" t="s">
        <v>130</v>
      </c>
      <c r="D30" s="43" t="s">
        <v>52</v>
      </c>
      <c r="E30" s="44" t="s">
        <v>13</v>
      </c>
      <c r="F30" s="45"/>
      <c r="G30" s="45">
        <v>579</v>
      </c>
      <c r="H30" s="45"/>
      <c r="I30" s="82"/>
      <c r="J30" s="82"/>
      <c r="K30" s="84"/>
      <c r="L30" s="26"/>
    </row>
    <row r="31" spans="2:12" s="20" customFormat="1" ht="14.65" customHeight="1" x14ac:dyDescent="0.25">
      <c r="B31" s="81" t="s">
        <v>81</v>
      </c>
      <c r="C31" s="80" t="s">
        <v>130</v>
      </c>
      <c r="D31" s="80" t="s">
        <v>53</v>
      </c>
      <c r="E31" s="20" t="s">
        <v>13</v>
      </c>
      <c r="F31" s="21"/>
      <c r="G31" s="21">
        <v>698</v>
      </c>
      <c r="H31" s="21"/>
      <c r="I31" s="22"/>
      <c r="J31" s="22"/>
      <c r="K31" s="85"/>
      <c r="L31" s="26"/>
    </row>
    <row r="32" spans="2:12" s="20" customFormat="1" ht="14.65" customHeight="1" x14ac:dyDescent="0.25">
      <c r="B32" s="81" t="s">
        <v>82</v>
      </c>
      <c r="C32" s="80" t="s">
        <v>130</v>
      </c>
      <c r="D32" s="80" t="s">
        <v>60</v>
      </c>
      <c r="E32" s="20" t="s">
        <v>13</v>
      </c>
      <c r="F32" s="21"/>
      <c r="G32" s="21">
        <v>775</v>
      </c>
      <c r="H32" s="21"/>
      <c r="I32" s="22"/>
      <c r="J32" s="22"/>
      <c r="K32" s="85"/>
      <c r="L32" s="26"/>
    </row>
    <row r="33" spans="2:12" s="20" customFormat="1" ht="14.65" customHeight="1" x14ac:dyDescent="0.25">
      <c r="B33" s="81" t="s">
        <v>83</v>
      </c>
      <c r="C33" s="80" t="s">
        <v>130</v>
      </c>
      <c r="D33" s="80" t="s">
        <v>52</v>
      </c>
      <c r="E33" s="20" t="s">
        <v>17</v>
      </c>
      <c r="F33" s="21">
        <v>4679.79</v>
      </c>
      <c r="G33" s="21"/>
      <c r="H33" s="21"/>
      <c r="I33" s="22">
        <v>1128</v>
      </c>
      <c r="J33" s="22"/>
      <c r="K33" s="85">
        <f>G30+I33</f>
        <v>1707</v>
      </c>
      <c r="L33" s="26"/>
    </row>
    <row r="34" spans="2:12" s="20" customFormat="1" ht="14.65" customHeight="1" x14ac:dyDescent="0.25">
      <c r="B34" s="81" t="s">
        <v>84</v>
      </c>
      <c r="C34" s="80" t="s">
        <v>130</v>
      </c>
      <c r="D34" s="80" t="s">
        <v>53</v>
      </c>
      <c r="E34" s="20" t="s">
        <v>17</v>
      </c>
      <c r="F34" s="21">
        <v>4679.79</v>
      </c>
      <c r="G34" s="21"/>
      <c r="H34" s="21"/>
      <c r="I34" s="22">
        <v>1363</v>
      </c>
      <c r="J34" s="22"/>
      <c r="K34" s="85">
        <f t="shared" ref="K34:K35" si="1">G31+I34</f>
        <v>2061</v>
      </c>
      <c r="L34" s="26"/>
    </row>
    <row r="35" spans="2:12" s="20" customFormat="1" ht="14.65" customHeight="1" x14ac:dyDescent="0.25">
      <c r="B35" s="81" t="s">
        <v>85</v>
      </c>
      <c r="C35" s="80" t="s">
        <v>130</v>
      </c>
      <c r="D35" s="80" t="s">
        <v>60</v>
      </c>
      <c r="E35" s="20" t="s">
        <v>17</v>
      </c>
      <c r="F35" s="21">
        <v>4679.79</v>
      </c>
      <c r="G35" s="21"/>
      <c r="H35" s="21"/>
      <c r="I35" s="22">
        <v>1511</v>
      </c>
      <c r="J35" s="22"/>
      <c r="K35" s="85">
        <f t="shared" si="1"/>
        <v>2286</v>
      </c>
      <c r="L35" s="26"/>
    </row>
    <row r="36" spans="2:12" s="20" customFormat="1" ht="14.65" customHeight="1" x14ac:dyDescent="0.25">
      <c r="B36" s="42" t="s">
        <v>86</v>
      </c>
      <c r="C36" s="43" t="s">
        <v>131</v>
      </c>
      <c r="D36" s="43" t="s">
        <v>55</v>
      </c>
      <c r="E36" s="44" t="s">
        <v>13</v>
      </c>
      <c r="F36" s="45" t="s">
        <v>25</v>
      </c>
      <c r="G36" s="45" t="s">
        <v>25</v>
      </c>
      <c r="H36" s="45"/>
      <c r="I36" s="82" t="s">
        <v>25</v>
      </c>
      <c r="J36" s="82"/>
      <c r="K36" s="84" t="s">
        <v>25</v>
      </c>
      <c r="L36" s="26"/>
    </row>
    <row r="37" spans="2:12" s="20" customFormat="1" ht="86.25" x14ac:dyDescent="0.25">
      <c r="B37" s="81" t="s">
        <v>87</v>
      </c>
      <c r="C37" s="80" t="s">
        <v>131</v>
      </c>
      <c r="D37" s="80" t="s">
        <v>56</v>
      </c>
      <c r="E37" s="20" t="s">
        <v>13</v>
      </c>
      <c r="F37" s="21"/>
      <c r="G37" s="87"/>
      <c r="H37" s="87"/>
      <c r="I37" s="87" t="s">
        <v>58</v>
      </c>
      <c r="J37" s="22"/>
      <c r="K37" s="85"/>
      <c r="L37" s="26"/>
    </row>
    <row r="38" spans="2:12" s="20" customFormat="1" ht="14.65" customHeight="1" x14ac:dyDescent="0.25">
      <c r="B38" s="81" t="s">
        <v>89</v>
      </c>
      <c r="C38" s="80" t="s">
        <v>88</v>
      </c>
      <c r="D38" s="80" t="s">
        <v>55</v>
      </c>
      <c r="E38" s="20" t="s">
        <v>17</v>
      </c>
      <c r="F38" s="21" t="s">
        <v>25</v>
      </c>
      <c r="G38" s="21" t="s">
        <v>25</v>
      </c>
      <c r="H38" s="21"/>
      <c r="I38" s="22" t="s">
        <v>25</v>
      </c>
      <c r="J38" s="22"/>
      <c r="K38" s="85" t="s">
        <v>25</v>
      </c>
      <c r="L38" s="26"/>
    </row>
    <row r="39" spans="2:12" s="20" customFormat="1" ht="86.25" x14ac:dyDescent="0.25">
      <c r="B39" s="47" t="s">
        <v>90</v>
      </c>
      <c r="C39" s="48" t="s">
        <v>88</v>
      </c>
      <c r="D39" s="48" t="s">
        <v>56</v>
      </c>
      <c r="E39" s="49" t="s">
        <v>17</v>
      </c>
      <c r="F39" s="50"/>
      <c r="G39" s="50"/>
      <c r="H39" s="88"/>
      <c r="I39" s="88" t="s">
        <v>58</v>
      </c>
      <c r="J39" s="83"/>
      <c r="K39" s="91" t="s">
        <v>58</v>
      </c>
      <c r="L39" s="26"/>
    </row>
    <row r="40" spans="2:12" ht="6" customHeight="1" x14ac:dyDescent="0.2">
      <c r="B40" s="9"/>
      <c r="C40" s="9"/>
      <c r="D40" s="9"/>
      <c r="E40" s="10"/>
      <c r="F40" s="10"/>
      <c r="G40" s="11"/>
      <c r="H40" s="11"/>
      <c r="I40" s="12"/>
      <c r="J40" s="12"/>
      <c r="K40" s="15"/>
      <c r="L40" s="11"/>
    </row>
    <row r="41" spans="2:12" ht="18" customHeight="1" x14ac:dyDescent="0.25">
      <c r="B41" s="113" t="s">
        <v>59</v>
      </c>
      <c r="C41" s="114"/>
      <c r="D41" s="114"/>
      <c r="E41" s="114"/>
      <c r="F41" s="115" t="s">
        <v>8</v>
      </c>
      <c r="G41" s="115"/>
      <c r="H41" s="115"/>
      <c r="I41" s="115"/>
      <c r="J41" s="115"/>
      <c r="K41" s="115"/>
      <c r="L41" s="52"/>
    </row>
    <row r="42" spans="2:12" ht="14.65" customHeight="1" x14ac:dyDescent="0.25">
      <c r="B42" s="53" t="s">
        <v>93</v>
      </c>
      <c r="C42" s="20" t="s">
        <v>0</v>
      </c>
      <c r="D42" s="20"/>
      <c r="E42" s="20" t="s">
        <v>13</v>
      </c>
      <c r="F42" s="63"/>
      <c r="G42" s="45">
        <v>991</v>
      </c>
      <c r="H42" s="45"/>
      <c r="I42" s="46"/>
      <c r="J42" s="54"/>
      <c r="K42" s="57"/>
      <c r="L42" s="68" t="s">
        <v>7</v>
      </c>
    </row>
    <row r="43" spans="2:12" ht="14.65" customHeight="1" x14ac:dyDescent="0.25">
      <c r="B43" s="92" t="s">
        <v>92</v>
      </c>
      <c r="C43" s="49" t="s">
        <v>0</v>
      </c>
      <c r="D43" s="49"/>
      <c r="E43" s="49" t="s">
        <v>17</v>
      </c>
      <c r="F43" s="64">
        <v>4187.2000000000007</v>
      </c>
      <c r="G43" s="50"/>
      <c r="H43" s="50"/>
      <c r="I43" s="51">
        <v>1280</v>
      </c>
      <c r="J43" s="56">
        <f>I43/1000</f>
        <v>1.28</v>
      </c>
      <c r="K43" s="58">
        <f>G42+I43</f>
        <v>2271</v>
      </c>
      <c r="L43" s="19">
        <f>K43/1000</f>
        <v>2.2709999999999999</v>
      </c>
    </row>
    <row r="44" spans="2:12" ht="14.65" customHeight="1" x14ac:dyDescent="0.25">
      <c r="B44" s="53" t="s">
        <v>91</v>
      </c>
      <c r="C44" s="44" t="s">
        <v>1</v>
      </c>
      <c r="D44" s="44"/>
      <c r="E44" s="44" t="s">
        <v>13</v>
      </c>
      <c r="F44" s="63"/>
      <c r="G44" s="45">
        <v>2315</v>
      </c>
      <c r="H44" s="45"/>
      <c r="I44" s="46"/>
      <c r="J44" s="54"/>
      <c r="K44" s="57"/>
      <c r="L44" s="69"/>
    </row>
    <row r="45" spans="2:12" ht="14.65" customHeight="1" x14ac:dyDescent="0.25">
      <c r="B45" s="55" t="s">
        <v>94</v>
      </c>
      <c r="C45" s="49" t="s">
        <v>1</v>
      </c>
      <c r="D45" s="49"/>
      <c r="E45" s="49" t="s">
        <v>17</v>
      </c>
      <c r="F45" s="64">
        <v>8947.7900000000009</v>
      </c>
      <c r="G45" s="50"/>
      <c r="H45" s="50"/>
      <c r="I45" s="51">
        <v>2990</v>
      </c>
      <c r="J45" s="56">
        <f>I45/1000</f>
        <v>2.99</v>
      </c>
      <c r="K45" s="58">
        <f>G44+I45</f>
        <v>5305</v>
      </c>
      <c r="L45" s="19">
        <f>K45/1000</f>
        <v>5.3049999999999997</v>
      </c>
    </row>
    <row r="46" spans="2:12" ht="14.65" customHeight="1" x14ac:dyDescent="0.25">
      <c r="B46" s="53" t="s">
        <v>95</v>
      </c>
      <c r="C46" s="44" t="s">
        <v>2</v>
      </c>
      <c r="D46" s="44"/>
      <c r="E46" s="44" t="s">
        <v>13</v>
      </c>
      <c r="F46" s="63"/>
      <c r="G46" s="45">
        <v>4213</v>
      </c>
      <c r="H46" s="45"/>
      <c r="I46" s="46"/>
      <c r="J46" s="54"/>
      <c r="K46" s="57"/>
      <c r="L46" s="69"/>
    </row>
    <row r="47" spans="2:12" ht="14.65" customHeight="1" x14ac:dyDescent="0.25">
      <c r="B47" s="55" t="s">
        <v>96</v>
      </c>
      <c r="C47" s="49" t="s">
        <v>2</v>
      </c>
      <c r="D47" s="49"/>
      <c r="E47" s="49" t="s">
        <v>17</v>
      </c>
      <c r="F47" s="64">
        <v>15864.73</v>
      </c>
      <c r="G47" s="50"/>
      <c r="H47" s="50"/>
      <c r="I47" s="51">
        <v>5443</v>
      </c>
      <c r="J47" s="56">
        <f>I47/1000</f>
        <v>5.4429999999999996</v>
      </c>
      <c r="K47" s="58">
        <f>G46+I47</f>
        <v>9656</v>
      </c>
      <c r="L47" s="19">
        <f>K47/1000</f>
        <v>9.6560000000000006</v>
      </c>
    </row>
    <row r="48" spans="2:12" ht="14.65" customHeight="1" x14ac:dyDescent="0.25">
      <c r="B48" s="53" t="s">
        <v>97</v>
      </c>
      <c r="C48" s="44" t="s">
        <v>18</v>
      </c>
      <c r="D48" s="44"/>
      <c r="E48" s="44" t="s">
        <v>13</v>
      </c>
      <c r="F48" s="63"/>
      <c r="G48" s="45">
        <v>193</v>
      </c>
      <c r="H48" s="45"/>
      <c r="I48" s="46"/>
      <c r="J48" s="54"/>
      <c r="K48" s="57"/>
      <c r="L48" s="69"/>
    </row>
    <row r="49" spans="2:12" ht="14.65" customHeight="1" x14ac:dyDescent="0.25">
      <c r="B49" s="55" t="s">
        <v>98</v>
      </c>
      <c r="C49" s="49" t="s">
        <v>18</v>
      </c>
      <c r="D49" s="49"/>
      <c r="E49" s="49" t="s">
        <v>17</v>
      </c>
      <c r="F49" s="64">
        <v>1130.78</v>
      </c>
      <c r="G49" s="50"/>
      <c r="H49" s="50"/>
      <c r="I49" s="51">
        <v>249</v>
      </c>
      <c r="J49" s="56">
        <f>I49/1000</f>
        <v>0.249</v>
      </c>
      <c r="K49" s="58">
        <f>G48+I49</f>
        <v>442</v>
      </c>
      <c r="L49" s="19">
        <f>K49/1000</f>
        <v>0.442</v>
      </c>
    </row>
    <row r="50" spans="2:12" ht="14.65" customHeight="1" x14ac:dyDescent="0.25">
      <c r="B50" s="53" t="s">
        <v>99</v>
      </c>
      <c r="C50" s="44" t="s">
        <v>9</v>
      </c>
      <c r="D50" s="44"/>
      <c r="E50" s="44" t="s">
        <v>13</v>
      </c>
      <c r="F50" s="63"/>
      <c r="G50" s="45">
        <v>1686</v>
      </c>
      <c r="H50" s="45"/>
      <c r="I50" s="46"/>
      <c r="J50" s="54"/>
      <c r="K50" s="57"/>
      <c r="L50" s="69"/>
    </row>
    <row r="51" spans="2:12" ht="14.65" customHeight="1" x14ac:dyDescent="0.25">
      <c r="B51" s="55" t="s">
        <v>100</v>
      </c>
      <c r="C51" s="49" t="s">
        <v>9</v>
      </c>
      <c r="D51" s="49"/>
      <c r="E51" s="49" t="s">
        <v>17</v>
      </c>
      <c r="F51" s="64">
        <v>4062.52</v>
      </c>
      <c r="G51" s="50"/>
      <c r="H51" s="50"/>
      <c r="I51" s="51">
        <v>755</v>
      </c>
      <c r="J51" s="56">
        <f>I51/1000</f>
        <v>0.755</v>
      </c>
      <c r="K51" s="58">
        <f>G50+I51</f>
        <v>2441</v>
      </c>
      <c r="L51" s="19">
        <f>K51/1000</f>
        <v>2.4409999999999998</v>
      </c>
    </row>
    <row r="52" spans="2:12" ht="14.65" customHeight="1" x14ac:dyDescent="0.25">
      <c r="B52" s="53" t="s">
        <v>101</v>
      </c>
      <c r="C52" s="44" t="s">
        <v>3</v>
      </c>
      <c r="D52" s="44"/>
      <c r="E52" s="44" t="s">
        <v>13</v>
      </c>
      <c r="F52" s="63"/>
      <c r="G52" s="45">
        <v>539</v>
      </c>
      <c r="H52" s="45"/>
      <c r="I52" s="46"/>
      <c r="J52" s="54"/>
      <c r="K52" s="57"/>
      <c r="L52" s="69"/>
    </row>
    <row r="53" spans="2:12" ht="14.65" customHeight="1" x14ac:dyDescent="0.25">
      <c r="B53" s="55" t="s">
        <v>102</v>
      </c>
      <c r="C53" s="49" t="s">
        <v>3</v>
      </c>
      <c r="D53" s="49"/>
      <c r="E53" s="49" t="s">
        <v>17</v>
      </c>
      <c r="F53" s="64">
        <v>2067.38</v>
      </c>
      <c r="G53" s="50"/>
      <c r="H53" s="50"/>
      <c r="I53" s="51">
        <v>755</v>
      </c>
      <c r="J53" s="56">
        <f>I53/1000</f>
        <v>0.755</v>
      </c>
      <c r="K53" s="58">
        <f>G52+I53</f>
        <v>1294</v>
      </c>
      <c r="L53" s="19">
        <f>K53/1000</f>
        <v>1.294</v>
      </c>
    </row>
    <row r="54" spans="2:12" ht="14.65" customHeight="1" x14ac:dyDescent="0.25">
      <c r="B54" s="53" t="s">
        <v>103</v>
      </c>
      <c r="C54" s="44" t="s">
        <v>10</v>
      </c>
      <c r="D54" s="44"/>
      <c r="E54" s="44" t="s">
        <v>13</v>
      </c>
      <c r="F54" s="63"/>
      <c r="G54" s="45">
        <v>163</v>
      </c>
      <c r="H54" s="45"/>
      <c r="I54" s="46"/>
      <c r="J54" s="54"/>
      <c r="K54" s="57"/>
      <c r="L54" s="69"/>
    </row>
    <row r="55" spans="2:12" ht="14.65" customHeight="1" x14ac:dyDescent="0.25">
      <c r="B55" s="55" t="s">
        <v>104</v>
      </c>
      <c r="C55" s="49" t="s">
        <v>10</v>
      </c>
      <c r="D55" s="49"/>
      <c r="E55" s="49" t="s">
        <v>17</v>
      </c>
      <c r="F55" s="64">
        <v>624.14</v>
      </c>
      <c r="G55" s="50"/>
      <c r="H55" s="50"/>
      <c r="I55" s="51">
        <v>211</v>
      </c>
      <c r="J55" s="56">
        <f>I55/1000</f>
        <v>0.21099999999999999</v>
      </c>
      <c r="K55" s="58">
        <f>G54+I55</f>
        <v>374</v>
      </c>
      <c r="L55" s="19">
        <f>K55/1000</f>
        <v>0.374</v>
      </c>
    </row>
    <row r="56" spans="2:12" ht="14.65" customHeight="1" x14ac:dyDescent="0.25">
      <c r="B56" s="53" t="s">
        <v>105</v>
      </c>
      <c r="C56" s="44" t="s">
        <v>4</v>
      </c>
      <c r="D56" s="44"/>
      <c r="E56" s="44" t="s">
        <v>13</v>
      </c>
      <c r="F56" s="63"/>
      <c r="G56" s="45">
        <v>218</v>
      </c>
      <c r="H56" s="45"/>
      <c r="I56" s="46"/>
      <c r="J56" s="54"/>
      <c r="K56" s="57"/>
      <c r="L56" s="69"/>
    </row>
    <row r="57" spans="2:12" ht="14.65" customHeight="1" x14ac:dyDescent="0.25">
      <c r="B57" s="55" t="s">
        <v>106</v>
      </c>
      <c r="C57" s="49" t="s">
        <v>4</v>
      </c>
      <c r="D57" s="49"/>
      <c r="E57" s="49" t="s">
        <v>17</v>
      </c>
      <c r="F57" s="64">
        <v>934.72</v>
      </c>
      <c r="G57" s="50"/>
      <c r="H57" s="50"/>
      <c r="I57" s="51">
        <v>281</v>
      </c>
      <c r="J57" s="56">
        <f>I57/1000</f>
        <v>0.28100000000000003</v>
      </c>
      <c r="K57" s="58">
        <f>G56+I57</f>
        <v>499</v>
      </c>
      <c r="L57" s="19">
        <f>K57/1000</f>
        <v>0.499</v>
      </c>
    </row>
    <row r="58" spans="2:12" ht="6" customHeight="1" x14ac:dyDescent="0.2">
      <c r="B58" s="9"/>
      <c r="C58" s="9"/>
      <c r="D58" s="9"/>
      <c r="E58" s="10"/>
      <c r="F58" s="10"/>
      <c r="G58" s="11"/>
      <c r="H58" s="11"/>
      <c r="I58" s="12"/>
      <c r="J58" s="12"/>
      <c r="K58" s="15"/>
      <c r="L58" s="11"/>
    </row>
    <row r="59" spans="2:12" ht="18" customHeight="1" thickBot="1" x14ac:dyDescent="0.3">
      <c r="B59" s="121" t="s">
        <v>46</v>
      </c>
      <c r="C59" s="122"/>
      <c r="D59" s="122"/>
      <c r="E59" s="122"/>
      <c r="F59" s="122"/>
      <c r="G59" s="122"/>
      <c r="H59" s="122"/>
      <c r="I59" s="122"/>
      <c r="J59" s="40"/>
      <c r="K59" s="59"/>
      <c r="L59" s="60"/>
    </row>
    <row r="60" spans="2:12" s="20" customFormat="1" ht="14.65" customHeight="1" x14ac:dyDescent="0.25">
      <c r="B60" s="53" t="s">
        <v>107</v>
      </c>
      <c r="C60" s="44" t="s">
        <v>26</v>
      </c>
      <c r="D60" s="44"/>
      <c r="E60" s="44" t="s">
        <v>13</v>
      </c>
      <c r="F60" s="63"/>
      <c r="G60" s="45">
        <v>237.09</v>
      </c>
      <c r="H60" s="45"/>
      <c r="I60" s="46"/>
      <c r="J60" s="25"/>
      <c r="K60" s="57"/>
      <c r="L60" s="61" t="s">
        <v>27</v>
      </c>
    </row>
    <row r="61" spans="2:12" s="20" customFormat="1" ht="14.65" customHeight="1" thickBot="1" x14ac:dyDescent="0.3">
      <c r="B61" s="55" t="s">
        <v>108</v>
      </c>
      <c r="C61" s="49" t="s">
        <v>26</v>
      </c>
      <c r="D61" s="49"/>
      <c r="E61" s="49" t="s">
        <v>17</v>
      </c>
      <c r="F61" s="64">
        <v>710.56</v>
      </c>
      <c r="G61" s="50"/>
      <c r="H61" s="50"/>
      <c r="I61" s="51">
        <v>511.13</v>
      </c>
      <c r="J61" s="24"/>
      <c r="K61" s="58">
        <f>G60+I61</f>
        <v>748.22</v>
      </c>
      <c r="L61" s="62" t="s">
        <v>28</v>
      </c>
    </row>
    <row r="62" spans="2:12" s="20" customFormat="1" ht="14.65" customHeight="1" x14ac:dyDescent="0.25">
      <c r="B62" s="53" t="s">
        <v>109</v>
      </c>
      <c r="C62" s="44" t="s">
        <v>61</v>
      </c>
      <c r="D62" s="44"/>
      <c r="E62" s="44" t="s">
        <v>13</v>
      </c>
      <c r="F62" s="63"/>
      <c r="G62" s="45">
        <v>94.84</v>
      </c>
      <c r="H62" s="45"/>
      <c r="I62" s="46"/>
      <c r="J62" s="21"/>
      <c r="K62" s="57"/>
      <c r="L62" s="61" t="s">
        <v>27</v>
      </c>
    </row>
    <row r="63" spans="2:12" s="20" customFormat="1" ht="14.65" customHeight="1" x14ac:dyDescent="0.25">
      <c r="B63" s="55" t="s">
        <v>110</v>
      </c>
      <c r="C63" s="49" t="s">
        <v>61</v>
      </c>
      <c r="D63" s="49"/>
      <c r="E63" s="49" t="s">
        <v>17</v>
      </c>
      <c r="F63" s="64">
        <v>175.79</v>
      </c>
      <c r="G63" s="50"/>
      <c r="H63" s="50"/>
      <c r="I63" s="51">
        <v>90.26</v>
      </c>
      <c r="J63" s="21"/>
      <c r="K63" s="58">
        <f>G62+I63</f>
        <v>185.10000000000002</v>
      </c>
      <c r="L63" s="62" t="s">
        <v>28</v>
      </c>
    </row>
    <row r="64" spans="2:12" ht="6" customHeight="1" x14ac:dyDescent="0.2">
      <c r="B64" s="9"/>
      <c r="C64" s="9"/>
      <c r="D64" s="9"/>
      <c r="E64" s="10"/>
      <c r="F64" s="10"/>
      <c r="G64" s="11"/>
      <c r="H64" s="11"/>
      <c r="I64" s="12"/>
      <c r="J64" s="12"/>
      <c r="K64" s="15"/>
      <c r="L64" s="11"/>
    </row>
    <row r="65" spans="2:12" ht="6" customHeight="1" x14ac:dyDescent="0.2">
      <c r="B65" s="9" t="s">
        <v>43</v>
      </c>
      <c r="C65" s="9"/>
      <c r="D65" s="9"/>
      <c r="E65" s="10"/>
      <c r="F65" s="10"/>
      <c r="G65" s="11"/>
      <c r="H65" s="11"/>
      <c r="I65" s="12"/>
      <c r="J65" s="12"/>
      <c r="K65" s="15"/>
      <c r="L65" s="11"/>
    </row>
    <row r="66" spans="2:12" ht="15.75" x14ac:dyDescent="0.25">
      <c r="B66" s="118" t="s">
        <v>39</v>
      </c>
      <c r="C66" s="119"/>
      <c r="D66" s="119"/>
      <c r="E66" s="119"/>
      <c r="F66" s="119"/>
      <c r="G66" s="119"/>
      <c r="H66" s="119"/>
      <c r="I66" s="119"/>
      <c r="J66" s="119"/>
      <c r="K66" s="120"/>
      <c r="L66" s="13"/>
    </row>
    <row r="67" spans="2:12" s="2" customFormat="1" ht="14.65" customHeight="1" x14ac:dyDescent="0.25">
      <c r="B67" s="81" t="s">
        <v>111</v>
      </c>
      <c r="C67" s="80" t="s">
        <v>144</v>
      </c>
      <c r="D67" s="96" t="s">
        <v>52</v>
      </c>
      <c r="E67" s="97" t="s">
        <v>14</v>
      </c>
      <c r="F67" s="98"/>
      <c r="G67" s="98">
        <f>+G12</f>
        <v>1387</v>
      </c>
      <c r="H67" s="98"/>
      <c r="I67" s="99"/>
      <c r="J67" s="98"/>
      <c r="K67" s="89">
        <f>G67</f>
        <v>1387</v>
      </c>
      <c r="L67" s="26"/>
    </row>
    <row r="68" spans="2:12" s="2" customFormat="1" ht="14.65" customHeight="1" x14ac:dyDescent="0.25">
      <c r="B68" s="81" t="s">
        <v>112</v>
      </c>
      <c r="C68" s="80" t="s">
        <v>144</v>
      </c>
      <c r="D68" s="80" t="s">
        <v>53</v>
      </c>
      <c r="E68" s="20" t="s">
        <v>14</v>
      </c>
      <c r="F68" s="21"/>
      <c r="G68" s="21">
        <f t="shared" ref="G68:G87" si="2">+G13</f>
        <v>1675</v>
      </c>
      <c r="H68" s="21"/>
      <c r="I68" s="22"/>
      <c r="J68" s="21"/>
      <c r="K68" s="89">
        <f t="shared" ref="K68:K69" si="3">G68</f>
        <v>1675</v>
      </c>
      <c r="L68" s="26"/>
    </row>
    <row r="69" spans="2:12" s="2" customFormat="1" ht="14.65" customHeight="1" x14ac:dyDescent="0.25">
      <c r="B69" s="81" t="s">
        <v>113</v>
      </c>
      <c r="C69" s="80" t="s">
        <v>144</v>
      </c>
      <c r="D69" s="80" t="s">
        <v>60</v>
      </c>
      <c r="E69" s="20" t="s">
        <v>14</v>
      </c>
      <c r="F69" s="21"/>
      <c r="G69" s="21">
        <f t="shared" si="2"/>
        <v>1857</v>
      </c>
      <c r="H69" s="21"/>
      <c r="I69" s="22"/>
      <c r="J69" s="21"/>
      <c r="K69" s="89">
        <f t="shared" si="3"/>
        <v>1857</v>
      </c>
      <c r="L69" s="26"/>
    </row>
    <row r="70" spans="2:12" s="20" customFormat="1" ht="14.65" customHeight="1" x14ac:dyDescent="0.25">
      <c r="B70" s="81"/>
      <c r="C70" s="80" t="s">
        <v>144</v>
      </c>
      <c r="D70" s="80" t="s">
        <v>52</v>
      </c>
      <c r="E70" s="20" t="s">
        <v>15</v>
      </c>
      <c r="F70" s="21">
        <v>2140.2600000000002</v>
      </c>
      <c r="G70" s="21"/>
      <c r="H70" s="21"/>
      <c r="I70" s="22">
        <v>0</v>
      </c>
      <c r="J70" s="21"/>
      <c r="K70" s="89"/>
      <c r="L70" s="26"/>
    </row>
    <row r="71" spans="2:12" s="20" customFormat="1" ht="14.65" customHeight="1" x14ac:dyDescent="0.25">
      <c r="B71" s="81"/>
      <c r="C71" s="80" t="s">
        <v>144</v>
      </c>
      <c r="D71" s="80" t="s">
        <v>53</v>
      </c>
      <c r="E71" s="20" t="s">
        <v>15</v>
      </c>
      <c r="F71" s="21">
        <v>2140.2600000000002</v>
      </c>
      <c r="G71" s="21"/>
      <c r="H71" s="21"/>
      <c r="I71" s="22">
        <v>0</v>
      </c>
      <c r="J71" s="21"/>
      <c r="K71" s="89"/>
      <c r="L71" s="26"/>
    </row>
    <row r="72" spans="2:12" s="20" customFormat="1" ht="14.65" customHeight="1" x14ac:dyDescent="0.25">
      <c r="B72" s="47"/>
      <c r="C72" s="80" t="s">
        <v>144</v>
      </c>
      <c r="D72" s="80" t="s">
        <v>60</v>
      </c>
      <c r="E72" s="49" t="s">
        <v>15</v>
      </c>
      <c r="F72" s="50">
        <v>2140.2600000000002</v>
      </c>
      <c r="G72" s="50"/>
      <c r="H72" s="50"/>
      <c r="I72" s="83">
        <v>0</v>
      </c>
      <c r="J72" s="50"/>
      <c r="K72" s="90"/>
      <c r="L72" s="26"/>
    </row>
    <row r="73" spans="2:12" s="20" customFormat="1" ht="14.65" customHeight="1" x14ac:dyDescent="0.25">
      <c r="B73" s="42" t="s">
        <v>114</v>
      </c>
      <c r="C73" s="43" t="s">
        <v>128</v>
      </c>
      <c r="D73" s="43" t="s">
        <v>52</v>
      </c>
      <c r="E73" s="44" t="s">
        <v>14</v>
      </c>
      <c r="F73" s="45"/>
      <c r="G73" s="45">
        <f t="shared" si="2"/>
        <v>401</v>
      </c>
      <c r="H73" s="45"/>
      <c r="I73" s="82"/>
      <c r="J73" s="45"/>
      <c r="K73" s="89">
        <f>G73</f>
        <v>401</v>
      </c>
      <c r="L73" s="26"/>
    </row>
    <row r="74" spans="2:12" s="20" customFormat="1" ht="14.65" customHeight="1" x14ac:dyDescent="0.25">
      <c r="B74" s="81" t="s">
        <v>115</v>
      </c>
      <c r="C74" s="80" t="s">
        <v>128</v>
      </c>
      <c r="D74" s="80" t="s">
        <v>53</v>
      </c>
      <c r="E74" s="20" t="s">
        <v>14</v>
      </c>
      <c r="F74" s="21"/>
      <c r="G74" s="21">
        <f t="shared" si="2"/>
        <v>483</v>
      </c>
      <c r="H74" s="21"/>
      <c r="I74" s="22"/>
      <c r="J74" s="21"/>
      <c r="K74" s="89">
        <f t="shared" ref="K74" si="4">G74</f>
        <v>483</v>
      </c>
      <c r="L74" s="26"/>
    </row>
    <row r="75" spans="2:12" s="20" customFormat="1" ht="14.65" customHeight="1" x14ac:dyDescent="0.25">
      <c r="B75" s="81" t="s">
        <v>116</v>
      </c>
      <c r="C75" s="80" t="s">
        <v>128</v>
      </c>
      <c r="D75" s="80" t="s">
        <v>60</v>
      </c>
      <c r="E75" s="20" t="s">
        <v>14</v>
      </c>
      <c r="F75" s="21"/>
      <c r="G75" s="21">
        <f t="shared" si="2"/>
        <v>536</v>
      </c>
      <c r="H75" s="21"/>
      <c r="I75" s="22"/>
      <c r="J75" s="21"/>
      <c r="K75" s="89">
        <f>G75</f>
        <v>536</v>
      </c>
      <c r="L75" s="26"/>
    </row>
    <row r="76" spans="2:12" s="20" customFormat="1" ht="14.65" customHeight="1" x14ac:dyDescent="0.25">
      <c r="B76" s="81"/>
      <c r="C76" s="80" t="s">
        <v>128</v>
      </c>
      <c r="D76" s="80" t="s">
        <v>52</v>
      </c>
      <c r="E76" s="20" t="s">
        <v>15</v>
      </c>
      <c r="F76" s="21">
        <v>800.56999999999994</v>
      </c>
      <c r="G76" s="21"/>
      <c r="H76" s="21"/>
      <c r="I76" s="22">
        <v>0</v>
      </c>
      <c r="J76" s="21"/>
      <c r="K76" s="89"/>
      <c r="L76" s="26"/>
    </row>
    <row r="77" spans="2:12" s="20" customFormat="1" ht="14.65" customHeight="1" x14ac:dyDescent="0.25">
      <c r="B77" s="81"/>
      <c r="C77" s="80" t="s">
        <v>128</v>
      </c>
      <c r="D77" s="80" t="s">
        <v>53</v>
      </c>
      <c r="E77" s="20" t="s">
        <v>15</v>
      </c>
      <c r="F77" s="21">
        <v>800.56999999999994</v>
      </c>
      <c r="G77" s="21"/>
      <c r="H77" s="21"/>
      <c r="I77" s="22">
        <v>0</v>
      </c>
      <c r="J77" s="21"/>
      <c r="K77" s="89"/>
      <c r="L77" s="26"/>
    </row>
    <row r="78" spans="2:12" s="20" customFormat="1" ht="14.65" customHeight="1" x14ac:dyDescent="0.25">
      <c r="B78" s="47"/>
      <c r="C78" s="48" t="s">
        <v>128</v>
      </c>
      <c r="D78" s="80" t="s">
        <v>60</v>
      </c>
      <c r="E78" s="49" t="s">
        <v>15</v>
      </c>
      <c r="F78" s="50">
        <v>800.56999999999994</v>
      </c>
      <c r="G78" s="50"/>
      <c r="H78" s="50"/>
      <c r="I78" s="83">
        <v>0</v>
      </c>
      <c r="J78" s="50"/>
      <c r="K78" s="90"/>
      <c r="L78" s="26"/>
    </row>
    <row r="79" spans="2:12" s="20" customFormat="1" ht="14.65" customHeight="1" x14ac:dyDescent="0.25">
      <c r="B79" s="42" t="s">
        <v>117</v>
      </c>
      <c r="C79" s="43" t="s">
        <v>145</v>
      </c>
      <c r="D79" s="43" t="s">
        <v>52</v>
      </c>
      <c r="E79" s="44" t="s">
        <v>14</v>
      </c>
      <c r="F79" s="45"/>
      <c r="G79" s="45">
        <f t="shared" si="2"/>
        <v>1265</v>
      </c>
      <c r="H79" s="45"/>
      <c r="I79" s="82"/>
      <c r="J79" s="45"/>
      <c r="K79" s="89">
        <f>G79</f>
        <v>1265</v>
      </c>
      <c r="L79" s="26"/>
    </row>
    <row r="80" spans="2:12" s="20" customFormat="1" ht="14.65" customHeight="1" x14ac:dyDescent="0.25">
      <c r="B80" s="81" t="s">
        <v>118</v>
      </c>
      <c r="C80" s="80" t="s">
        <v>145</v>
      </c>
      <c r="D80" s="80" t="s">
        <v>53</v>
      </c>
      <c r="E80" s="20" t="s">
        <v>14</v>
      </c>
      <c r="F80" s="21"/>
      <c r="G80" s="21">
        <f t="shared" si="2"/>
        <v>1528</v>
      </c>
      <c r="H80" s="21"/>
      <c r="I80" s="22"/>
      <c r="J80" s="21"/>
      <c r="K80" s="89">
        <f t="shared" ref="K80" si="5">G80</f>
        <v>1528</v>
      </c>
      <c r="L80" s="26"/>
    </row>
    <row r="81" spans="2:12" s="20" customFormat="1" ht="14.65" customHeight="1" x14ac:dyDescent="0.25">
      <c r="B81" s="81" t="s">
        <v>119</v>
      </c>
      <c r="C81" s="80" t="s">
        <v>145</v>
      </c>
      <c r="D81" s="80" t="s">
        <v>60</v>
      </c>
      <c r="E81" s="20" t="s">
        <v>14</v>
      </c>
      <c r="F81" s="21"/>
      <c r="G81" s="21">
        <f t="shared" si="2"/>
        <v>1694</v>
      </c>
      <c r="H81" s="21"/>
      <c r="I81" s="22"/>
      <c r="J81" s="21"/>
      <c r="K81" s="89">
        <f>G81</f>
        <v>1694</v>
      </c>
      <c r="L81" s="26"/>
    </row>
    <row r="82" spans="2:12" s="20" customFormat="1" ht="14.65" customHeight="1" x14ac:dyDescent="0.25">
      <c r="B82" s="81"/>
      <c r="C82" s="80" t="s">
        <v>30</v>
      </c>
      <c r="D82" s="80" t="s">
        <v>52</v>
      </c>
      <c r="E82" s="20" t="s">
        <v>15</v>
      </c>
      <c r="F82" s="21">
        <v>1122.05</v>
      </c>
      <c r="G82" s="21"/>
      <c r="H82" s="21"/>
      <c r="I82" s="22">
        <v>0</v>
      </c>
      <c r="J82" s="21"/>
      <c r="K82" s="89"/>
      <c r="L82" s="26"/>
    </row>
    <row r="83" spans="2:12" s="20" customFormat="1" ht="14.65" customHeight="1" x14ac:dyDescent="0.25">
      <c r="B83" s="81"/>
      <c r="C83" s="80" t="s">
        <v>30</v>
      </c>
      <c r="D83" s="80" t="s">
        <v>53</v>
      </c>
      <c r="E83" s="20" t="s">
        <v>15</v>
      </c>
      <c r="F83" s="21">
        <v>1122.05</v>
      </c>
      <c r="G83" s="21"/>
      <c r="H83" s="21"/>
      <c r="I83" s="22">
        <v>0</v>
      </c>
      <c r="J83" s="21"/>
      <c r="K83" s="89"/>
      <c r="L83" s="26"/>
    </row>
    <row r="84" spans="2:12" s="20" customFormat="1" ht="14.65" customHeight="1" x14ac:dyDescent="0.25">
      <c r="B84" s="47"/>
      <c r="C84" s="48" t="s">
        <v>30</v>
      </c>
      <c r="D84" s="80" t="s">
        <v>60</v>
      </c>
      <c r="E84" s="49" t="s">
        <v>15</v>
      </c>
      <c r="F84" s="50">
        <v>1122.05</v>
      </c>
      <c r="G84" s="50"/>
      <c r="H84" s="50"/>
      <c r="I84" s="83">
        <v>0</v>
      </c>
      <c r="J84" s="50"/>
      <c r="K84" s="90"/>
      <c r="L84" s="26"/>
    </row>
    <row r="85" spans="2:12" s="20" customFormat="1" ht="14.65" customHeight="1" x14ac:dyDescent="0.25">
      <c r="B85" s="42" t="s">
        <v>120</v>
      </c>
      <c r="C85" s="43" t="s">
        <v>29</v>
      </c>
      <c r="D85" s="43" t="s">
        <v>52</v>
      </c>
      <c r="E85" s="44" t="s">
        <v>14</v>
      </c>
      <c r="F85" s="45"/>
      <c r="G85" s="45">
        <f t="shared" si="2"/>
        <v>579</v>
      </c>
      <c r="H85" s="45"/>
      <c r="I85" s="82"/>
      <c r="J85" s="45"/>
      <c r="K85" s="89">
        <f>G85</f>
        <v>579</v>
      </c>
      <c r="L85" s="27"/>
    </row>
    <row r="86" spans="2:12" s="20" customFormat="1" ht="14.65" customHeight="1" x14ac:dyDescent="0.25">
      <c r="B86" s="81" t="s">
        <v>121</v>
      </c>
      <c r="C86" s="80" t="s">
        <v>29</v>
      </c>
      <c r="D86" s="80" t="s">
        <v>53</v>
      </c>
      <c r="E86" s="20" t="s">
        <v>14</v>
      </c>
      <c r="F86" s="21"/>
      <c r="G86" s="21">
        <f t="shared" si="2"/>
        <v>698</v>
      </c>
      <c r="H86" s="21"/>
      <c r="I86" s="22"/>
      <c r="J86" s="21"/>
      <c r="K86" s="89">
        <f t="shared" ref="K86" si="6">G86</f>
        <v>698</v>
      </c>
      <c r="L86" s="27"/>
    </row>
    <row r="87" spans="2:12" s="20" customFormat="1" ht="14.65" customHeight="1" x14ac:dyDescent="0.25">
      <c r="B87" s="81" t="s">
        <v>122</v>
      </c>
      <c r="C87" s="80" t="s">
        <v>29</v>
      </c>
      <c r="D87" s="80" t="s">
        <v>60</v>
      </c>
      <c r="E87" s="20" t="s">
        <v>14</v>
      </c>
      <c r="F87" s="21"/>
      <c r="G87" s="21">
        <f t="shared" si="2"/>
        <v>775</v>
      </c>
      <c r="H87" s="21"/>
      <c r="I87" s="22"/>
      <c r="J87" s="21"/>
      <c r="K87" s="89">
        <f>G87</f>
        <v>775</v>
      </c>
      <c r="L87" s="27"/>
    </row>
    <row r="88" spans="2:12" s="20" customFormat="1" ht="14.65" customHeight="1" x14ac:dyDescent="0.25">
      <c r="B88" s="81"/>
      <c r="C88" s="80" t="s">
        <v>29</v>
      </c>
      <c r="D88" s="80" t="s">
        <v>52</v>
      </c>
      <c r="E88" s="20" t="s">
        <v>15</v>
      </c>
      <c r="F88" s="21">
        <v>1481.04</v>
      </c>
      <c r="G88" s="21"/>
      <c r="H88" s="21"/>
      <c r="I88" s="22">
        <v>0</v>
      </c>
      <c r="J88" s="21"/>
      <c r="K88" s="89"/>
      <c r="L88" s="27"/>
    </row>
    <row r="89" spans="2:12" s="20" customFormat="1" ht="14.65" customHeight="1" x14ac:dyDescent="0.25">
      <c r="B89" s="81"/>
      <c r="C89" s="80" t="s">
        <v>29</v>
      </c>
      <c r="D89" s="80" t="s">
        <v>53</v>
      </c>
      <c r="E89" s="20" t="s">
        <v>15</v>
      </c>
      <c r="F89" s="21">
        <v>1481.04</v>
      </c>
      <c r="G89" s="21"/>
      <c r="H89" s="21"/>
      <c r="I89" s="22">
        <v>0</v>
      </c>
      <c r="J89" s="21"/>
      <c r="K89" s="89"/>
      <c r="L89" s="27"/>
    </row>
    <row r="90" spans="2:12" s="20" customFormat="1" ht="14.65" customHeight="1" x14ac:dyDescent="0.25">
      <c r="B90" s="47"/>
      <c r="C90" s="48" t="s">
        <v>29</v>
      </c>
      <c r="D90" s="80" t="s">
        <v>60</v>
      </c>
      <c r="E90" s="49" t="s">
        <v>15</v>
      </c>
      <c r="F90" s="50">
        <v>1481.04</v>
      </c>
      <c r="G90" s="50"/>
      <c r="H90" s="50"/>
      <c r="I90" s="83">
        <v>0</v>
      </c>
      <c r="J90" s="50"/>
      <c r="K90" s="90"/>
      <c r="L90" s="27"/>
    </row>
    <row r="91" spans="2:12" s="20" customFormat="1" ht="14.65" customHeight="1" x14ac:dyDescent="0.25">
      <c r="B91" s="93" t="s">
        <v>124</v>
      </c>
      <c r="C91" s="43" t="s">
        <v>54</v>
      </c>
      <c r="D91" s="43" t="s">
        <v>55</v>
      </c>
      <c r="E91" s="44" t="s">
        <v>14</v>
      </c>
      <c r="F91" s="45" t="s">
        <v>25</v>
      </c>
      <c r="G91" s="45" t="s">
        <v>25</v>
      </c>
      <c r="H91" s="45"/>
      <c r="I91" s="82" t="s">
        <v>25</v>
      </c>
      <c r="J91" s="82"/>
      <c r="K91" s="84" t="s">
        <v>25</v>
      </c>
      <c r="L91" s="27"/>
    </row>
    <row r="92" spans="2:12" s="20" customFormat="1" ht="86.25" x14ac:dyDescent="0.25">
      <c r="B92" s="92" t="s">
        <v>123</v>
      </c>
      <c r="C92" s="80" t="s">
        <v>54</v>
      </c>
      <c r="D92" s="80" t="s">
        <v>56</v>
      </c>
      <c r="E92" s="20" t="s">
        <v>14</v>
      </c>
      <c r="F92" s="21"/>
      <c r="G92" s="87" t="s">
        <v>58</v>
      </c>
      <c r="H92" s="87"/>
      <c r="I92" s="87"/>
      <c r="J92" s="22"/>
      <c r="K92" s="94"/>
      <c r="L92" s="27"/>
    </row>
    <row r="93" spans="2:12" s="20" customFormat="1" ht="14.65" customHeight="1" x14ac:dyDescent="0.25">
      <c r="B93" s="81" t="s">
        <v>125</v>
      </c>
      <c r="C93" s="80" t="s">
        <v>54</v>
      </c>
      <c r="D93" s="80" t="s">
        <v>55</v>
      </c>
      <c r="E93" s="20" t="s">
        <v>15</v>
      </c>
      <c r="F93" s="21" t="s">
        <v>25</v>
      </c>
      <c r="G93" s="21" t="s">
        <v>25</v>
      </c>
      <c r="H93" s="21"/>
      <c r="I93" s="22" t="s">
        <v>25</v>
      </c>
      <c r="J93" s="22"/>
      <c r="K93" s="85" t="s">
        <v>25</v>
      </c>
      <c r="L93" s="27"/>
    </row>
    <row r="94" spans="2:12" s="20" customFormat="1" ht="86.25" x14ac:dyDescent="0.25">
      <c r="B94" s="47" t="s">
        <v>126</v>
      </c>
      <c r="C94" s="48" t="s">
        <v>54</v>
      </c>
      <c r="D94" s="48" t="s">
        <v>56</v>
      </c>
      <c r="E94" s="49" t="s">
        <v>15</v>
      </c>
      <c r="F94" s="50"/>
      <c r="G94" s="50"/>
      <c r="H94" s="88"/>
      <c r="I94" s="88" t="s">
        <v>58</v>
      </c>
      <c r="J94" s="83"/>
      <c r="K94" s="91" t="s">
        <v>58</v>
      </c>
      <c r="L94" s="27"/>
    </row>
    <row r="95" spans="2:12" ht="6" customHeight="1" x14ac:dyDescent="0.2">
      <c r="B95" s="9"/>
      <c r="C95" s="9"/>
      <c r="D95" s="9"/>
      <c r="E95" s="10"/>
      <c r="F95" s="10"/>
      <c r="G95" s="11"/>
      <c r="H95" s="11"/>
      <c r="I95" s="12"/>
      <c r="J95" s="12"/>
      <c r="K95" s="15"/>
      <c r="L95" s="11"/>
    </row>
    <row r="96" spans="2:12" ht="18" customHeight="1" x14ac:dyDescent="0.25">
      <c r="B96" s="113" t="s">
        <v>40</v>
      </c>
      <c r="C96" s="114"/>
      <c r="D96" s="114"/>
      <c r="E96" s="114"/>
      <c r="F96" s="115" t="s">
        <v>8</v>
      </c>
      <c r="G96" s="115"/>
      <c r="H96" s="115"/>
      <c r="I96" s="115"/>
      <c r="J96" s="115"/>
      <c r="K96" s="115"/>
      <c r="L96" s="52"/>
    </row>
    <row r="97" spans="2:12" ht="14.65" customHeight="1" x14ac:dyDescent="0.25">
      <c r="B97" s="42" t="s">
        <v>127</v>
      </c>
      <c r="C97" s="65" t="s">
        <v>0</v>
      </c>
      <c r="D97" s="80"/>
      <c r="E97" s="20" t="s">
        <v>14</v>
      </c>
      <c r="F97" s="63"/>
      <c r="G97" s="45">
        <f>+G42</f>
        <v>991</v>
      </c>
      <c r="H97" s="45"/>
      <c r="I97" s="46"/>
      <c r="J97" s="21"/>
      <c r="K97" s="57"/>
      <c r="L97" s="67" t="s">
        <v>7</v>
      </c>
    </row>
    <row r="98" spans="2:12" ht="14.65" customHeight="1" thickBot="1" x14ac:dyDescent="0.3">
      <c r="B98" s="47"/>
      <c r="C98" s="66" t="s">
        <v>0</v>
      </c>
      <c r="D98" s="80"/>
      <c r="E98" s="23" t="s">
        <v>15</v>
      </c>
      <c r="F98" s="64">
        <v>2140.2600000000002</v>
      </c>
      <c r="G98" s="50"/>
      <c r="H98" s="50"/>
      <c r="I98" s="51">
        <v>0</v>
      </c>
      <c r="J98" s="24"/>
      <c r="K98" s="58">
        <f>G97</f>
        <v>991</v>
      </c>
      <c r="L98" s="19">
        <f>G97/1000</f>
        <v>0.99099999999999999</v>
      </c>
    </row>
    <row r="99" spans="2:12" ht="14.65" customHeight="1" x14ac:dyDescent="0.25">
      <c r="B99" s="42" t="s">
        <v>132</v>
      </c>
      <c r="C99" s="65" t="s">
        <v>1</v>
      </c>
      <c r="D99" s="80"/>
      <c r="E99" s="20" t="s">
        <v>14</v>
      </c>
      <c r="F99" s="63"/>
      <c r="G99" s="45">
        <f>+G44</f>
        <v>2315</v>
      </c>
      <c r="H99" s="45"/>
      <c r="I99" s="46"/>
      <c r="J99" s="21"/>
      <c r="K99" s="57"/>
      <c r="L99" s="67"/>
    </row>
    <row r="100" spans="2:12" ht="14.65" customHeight="1" thickBot="1" x14ac:dyDescent="0.3">
      <c r="B100" s="47"/>
      <c r="C100" s="66" t="s">
        <v>1</v>
      </c>
      <c r="D100" s="80"/>
      <c r="E100" s="23" t="s">
        <v>15</v>
      </c>
      <c r="F100" s="64">
        <v>4574.47</v>
      </c>
      <c r="G100" s="50"/>
      <c r="H100" s="50"/>
      <c r="I100" s="51">
        <v>0</v>
      </c>
      <c r="J100" s="24"/>
      <c r="K100" s="58">
        <f>G99</f>
        <v>2315</v>
      </c>
      <c r="L100" s="19">
        <f>G99/1000</f>
        <v>2.3149999999999999</v>
      </c>
    </row>
    <row r="101" spans="2:12" ht="14.65" customHeight="1" x14ac:dyDescent="0.25">
      <c r="B101" s="42" t="s">
        <v>133</v>
      </c>
      <c r="C101" s="65" t="s">
        <v>2</v>
      </c>
      <c r="D101" s="80"/>
      <c r="E101" s="20" t="s">
        <v>14</v>
      </c>
      <c r="F101" s="63"/>
      <c r="G101" s="45">
        <f>+G46</f>
        <v>4213</v>
      </c>
      <c r="H101" s="45"/>
      <c r="I101" s="46"/>
      <c r="J101" s="21"/>
      <c r="K101" s="57"/>
      <c r="L101" s="67"/>
    </row>
    <row r="102" spans="2:12" ht="14.65" customHeight="1" thickBot="1" x14ac:dyDescent="0.3">
      <c r="B102" s="47"/>
      <c r="C102" s="66" t="s">
        <v>2</v>
      </c>
      <c r="D102" s="80"/>
      <c r="E102" s="23" t="s">
        <v>15</v>
      </c>
      <c r="F102" s="64">
        <v>8110.71</v>
      </c>
      <c r="G102" s="50"/>
      <c r="H102" s="50"/>
      <c r="I102" s="51">
        <v>0</v>
      </c>
      <c r="J102" s="24"/>
      <c r="K102" s="58">
        <f>G101</f>
        <v>4213</v>
      </c>
      <c r="L102" s="19">
        <f>G101/1000</f>
        <v>4.2130000000000001</v>
      </c>
    </row>
    <row r="103" spans="2:12" ht="14.65" customHeight="1" x14ac:dyDescent="0.25">
      <c r="B103" s="42" t="s">
        <v>134</v>
      </c>
      <c r="C103" s="65" t="s">
        <v>18</v>
      </c>
      <c r="D103" s="80"/>
      <c r="E103" s="20" t="s">
        <v>14</v>
      </c>
      <c r="F103" s="63"/>
      <c r="G103" s="45">
        <f>+G48</f>
        <v>193</v>
      </c>
      <c r="H103" s="45"/>
      <c r="I103" s="46"/>
      <c r="J103" s="21"/>
      <c r="K103" s="57"/>
      <c r="L103" s="67"/>
    </row>
    <row r="104" spans="2:12" ht="14.65" customHeight="1" thickBot="1" x14ac:dyDescent="0.3">
      <c r="B104" s="47"/>
      <c r="C104" s="66" t="s">
        <v>18</v>
      </c>
      <c r="D104" s="80"/>
      <c r="E104" s="23" t="s">
        <v>15</v>
      </c>
      <c r="F104" s="64">
        <v>577.9</v>
      </c>
      <c r="G104" s="50"/>
      <c r="H104" s="50"/>
      <c r="I104" s="51">
        <v>0</v>
      </c>
      <c r="J104" s="24"/>
      <c r="K104" s="58">
        <f>G103</f>
        <v>193</v>
      </c>
      <c r="L104" s="19">
        <f>K104/1000</f>
        <v>0.193</v>
      </c>
    </row>
    <row r="105" spans="2:12" ht="14.65" customHeight="1" x14ac:dyDescent="0.25">
      <c r="B105" s="42" t="s">
        <v>135</v>
      </c>
      <c r="C105" s="65" t="s">
        <v>9</v>
      </c>
      <c r="D105" s="80"/>
      <c r="E105" s="20" t="s">
        <v>14</v>
      </c>
      <c r="F105" s="63"/>
      <c r="G105" s="45">
        <f>+G50</f>
        <v>1686</v>
      </c>
      <c r="H105" s="45"/>
      <c r="I105" s="46"/>
      <c r="J105" s="21"/>
      <c r="K105" s="57"/>
      <c r="L105" s="67"/>
    </row>
    <row r="106" spans="2:12" ht="14.65" customHeight="1" thickBot="1" x14ac:dyDescent="0.3">
      <c r="B106" s="47"/>
      <c r="C106" s="66" t="s">
        <v>9</v>
      </c>
      <c r="D106" s="80"/>
      <c r="E106" s="23" t="s">
        <v>15</v>
      </c>
      <c r="F106" s="64">
        <v>3029.62</v>
      </c>
      <c r="G106" s="50"/>
      <c r="H106" s="50"/>
      <c r="I106" s="51">
        <v>0</v>
      </c>
      <c r="J106" s="24"/>
      <c r="K106" s="58">
        <f>G105</f>
        <v>1686</v>
      </c>
      <c r="L106" s="19">
        <f>G105/1000</f>
        <v>1.6859999999999999</v>
      </c>
    </row>
    <row r="107" spans="2:12" ht="14.65" customHeight="1" x14ac:dyDescent="0.25">
      <c r="B107" s="42" t="s">
        <v>136</v>
      </c>
      <c r="C107" s="65" t="s">
        <v>3</v>
      </c>
      <c r="D107" s="80"/>
      <c r="E107" s="20" t="s">
        <v>14</v>
      </c>
      <c r="F107" s="63"/>
      <c r="G107" s="45">
        <f>+G52</f>
        <v>539</v>
      </c>
      <c r="H107" s="45"/>
      <c r="I107" s="46"/>
      <c r="J107" s="21"/>
      <c r="K107" s="57"/>
      <c r="L107" s="67"/>
    </row>
    <row r="108" spans="2:12" ht="14.65" customHeight="1" thickBot="1" x14ac:dyDescent="0.3">
      <c r="B108" s="47"/>
      <c r="C108" s="66" t="s">
        <v>3</v>
      </c>
      <c r="D108" s="80"/>
      <c r="E108" s="23" t="s">
        <v>15</v>
      </c>
      <c r="F108" s="64">
        <v>1034.48</v>
      </c>
      <c r="G108" s="50"/>
      <c r="H108" s="50"/>
      <c r="I108" s="51">
        <v>0</v>
      </c>
      <c r="J108" s="24"/>
      <c r="K108" s="58">
        <f>G107</f>
        <v>539</v>
      </c>
      <c r="L108" s="19">
        <f>G107/1000</f>
        <v>0.53900000000000003</v>
      </c>
    </row>
    <row r="109" spans="2:12" ht="14.65" customHeight="1" x14ac:dyDescent="0.25">
      <c r="B109" s="42" t="s">
        <v>137</v>
      </c>
      <c r="C109" s="65" t="s">
        <v>10</v>
      </c>
      <c r="D109" s="80"/>
      <c r="E109" s="20" t="s">
        <v>14</v>
      </c>
      <c r="F109" s="63"/>
      <c r="G109" s="45">
        <f>+G54</f>
        <v>163</v>
      </c>
      <c r="H109" s="45"/>
      <c r="I109" s="46"/>
      <c r="J109" s="21"/>
      <c r="K109" s="57"/>
      <c r="L109" s="67"/>
    </row>
    <row r="110" spans="2:12" ht="14.65" customHeight="1" thickBot="1" x14ac:dyDescent="0.3">
      <c r="B110" s="47"/>
      <c r="C110" s="66" t="s">
        <v>10</v>
      </c>
      <c r="D110" s="80"/>
      <c r="E110" s="23" t="s">
        <v>15</v>
      </c>
      <c r="F110" s="64">
        <v>318.98</v>
      </c>
      <c r="G110" s="50"/>
      <c r="H110" s="50"/>
      <c r="I110" s="51">
        <v>0</v>
      </c>
      <c r="J110" s="24"/>
      <c r="K110" s="58">
        <f>G109</f>
        <v>163</v>
      </c>
      <c r="L110" s="19">
        <f>G109/1000</f>
        <v>0.16300000000000001</v>
      </c>
    </row>
    <row r="111" spans="2:12" ht="14.65" customHeight="1" x14ac:dyDescent="0.25">
      <c r="B111" s="42" t="s">
        <v>138</v>
      </c>
      <c r="C111" s="65" t="s">
        <v>4</v>
      </c>
      <c r="D111" s="80"/>
      <c r="E111" s="20" t="s">
        <v>14</v>
      </c>
      <c r="F111" s="63"/>
      <c r="G111" s="45">
        <f>+G56</f>
        <v>218</v>
      </c>
      <c r="H111" s="45"/>
      <c r="I111" s="46"/>
      <c r="J111" s="21"/>
      <c r="K111" s="57"/>
      <c r="L111" s="67"/>
    </row>
    <row r="112" spans="2:12" ht="14.65" customHeight="1" thickBot="1" x14ac:dyDescent="0.3">
      <c r="B112" s="47"/>
      <c r="C112" s="66" t="s">
        <v>4</v>
      </c>
      <c r="D112" s="80"/>
      <c r="E112" s="23" t="s">
        <v>15</v>
      </c>
      <c r="F112" s="64">
        <v>477.84</v>
      </c>
      <c r="G112" s="50"/>
      <c r="H112" s="50"/>
      <c r="I112" s="51">
        <v>0</v>
      </c>
      <c r="J112" s="24"/>
      <c r="K112" s="58">
        <f>G111</f>
        <v>218</v>
      </c>
      <c r="L112" s="19">
        <f>G111/1000</f>
        <v>0.218</v>
      </c>
    </row>
    <row r="113" spans="2:12" ht="6" customHeight="1" x14ac:dyDescent="0.2">
      <c r="B113" s="9"/>
      <c r="C113" s="9"/>
      <c r="D113" s="9"/>
      <c r="E113" s="10"/>
      <c r="F113" s="10"/>
      <c r="G113" s="11"/>
      <c r="H113" s="11"/>
      <c r="I113" s="12"/>
      <c r="J113" s="12"/>
      <c r="K113" s="15"/>
      <c r="L113" s="11"/>
    </row>
    <row r="114" spans="2:12" ht="18" customHeight="1" thickBot="1" x14ac:dyDescent="0.3">
      <c r="B114" s="123" t="s">
        <v>45</v>
      </c>
      <c r="C114" s="124"/>
      <c r="D114" s="124"/>
      <c r="E114" s="124"/>
      <c r="F114" s="124"/>
      <c r="G114" s="124"/>
      <c r="H114" s="124"/>
      <c r="I114" s="124"/>
      <c r="J114" s="40"/>
      <c r="K114" s="40"/>
      <c r="L114" s="41"/>
    </row>
    <row r="115" spans="2:12" ht="14.65" customHeight="1" x14ac:dyDescent="0.25">
      <c r="B115" s="53" t="s">
        <v>139</v>
      </c>
      <c r="C115" s="44" t="s">
        <v>26</v>
      </c>
      <c r="D115" s="44"/>
      <c r="E115" s="44" t="s">
        <v>14</v>
      </c>
      <c r="F115" s="63">
        <v>225.16</v>
      </c>
      <c r="G115" s="45">
        <v>237.09</v>
      </c>
      <c r="H115" s="45"/>
      <c r="I115" s="46">
        <v>0</v>
      </c>
      <c r="J115" s="21"/>
      <c r="K115" s="57">
        <f>G115</f>
        <v>237.09</v>
      </c>
      <c r="L115" s="61" t="s">
        <v>27</v>
      </c>
    </row>
    <row r="116" spans="2:12" ht="14.65" customHeight="1" x14ac:dyDescent="0.25">
      <c r="B116" s="55" t="s">
        <v>140</v>
      </c>
      <c r="C116" s="49" t="s">
        <v>61</v>
      </c>
      <c r="D116" s="49"/>
      <c r="E116" s="49" t="s">
        <v>14</v>
      </c>
      <c r="F116" s="64">
        <v>90.07</v>
      </c>
      <c r="G116" s="50">
        <v>94.84</v>
      </c>
      <c r="H116" s="50"/>
      <c r="I116" s="51">
        <v>0</v>
      </c>
      <c r="J116" s="21"/>
      <c r="K116" s="58">
        <f>G116</f>
        <v>94.84</v>
      </c>
      <c r="L116" s="62" t="s">
        <v>28</v>
      </c>
    </row>
    <row r="117" spans="2:12" ht="6" customHeight="1" x14ac:dyDescent="0.2">
      <c r="B117" s="9"/>
      <c r="C117" s="9"/>
      <c r="D117" s="9"/>
      <c r="E117" s="10"/>
      <c r="F117" s="10"/>
      <c r="G117" s="11"/>
      <c r="H117" s="11"/>
      <c r="I117" s="12"/>
      <c r="J117" s="12"/>
      <c r="K117" s="15"/>
      <c r="L117" s="11"/>
    </row>
    <row r="118" spans="2:12" ht="14.65" customHeight="1" x14ac:dyDescent="0.25">
      <c r="B118" s="118" t="s">
        <v>41</v>
      </c>
      <c r="C118" s="119"/>
      <c r="D118" s="119"/>
      <c r="E118" s="119"/>
      <c r="F118" s="119"/>
      <c r="G118" s="119"/>
      <c r="H118" s="119"/>
      <c r="I118" s="119"/>
      <c r="J118" s="119"/>
      <c r="K118" s="120"/>
      <c r="L118" s="14"/>
    </row>
    <row r="119" spans="2:12" ht="14.65" customHeight="1" x14ac:dyDescent="0.25">
      <c r="B119" s="53" t="s">
        <v>141</v>
      </c>
      <c r="C119" s="44" t="s">
        <v>11</v>
      </c>
      <c r="D119" s="44"/>
      <c r="E119" s="44" t="s">
        <v>16</v>
      </c>
      <c r="F119" s="100" t="s">
        <v>44</v>
      </c>
      <c r="G119" s="101" t="s">
        <v>44</v>
      </c>
      <c r="H119" s="45"/>
      <c r="I119" s="46"/>
      <c r="J119" s="21"/>
      <c r="K119" s="57" t="s">
        <v>44</v>
      </c>
      <c r="L119" s="14"/>
    </row>
    <row r="120" spans="2:12" ht="14.65" customHeight="1" x14ac:dyDescent="0.25">
      <c r="B120" s="55" t="s">
        <v>142</v>
      </c>
      <c r="C120" s="49" t="s">
        <v>12</v>
      </c>
      <c r="D120" s="49"/>
      <c r="E120" s="49" t="s">
        <v>16</v>
      </c>
      <c r="F120" s="102" t="s">
        <v>44</v>
      </c>
      <c r="G120" s="103" t="s">
        <v>44</v>
      </c>
      <c r="H120" s="50"/>
      <c r="I120" s="51"/>
      <c r="J120" s="21"/>
      <c r="K120" s="58" t="s">
        <v>44</v>
      </c>
      <c r="L120" s="14"/>
    </row>
    <row r="121" spans="2:12" ht="6" customHeight="1" x14ac:dyDescent="0.2">
      <c r="B121" s="9"/>
      <c r="C121" s="9"/>
      <c r="D121" s="9"/>
      <c r="E121" s="10"/>
      <c r="F121" s="10"/>
      <c r="G121" s="11"/>
      <c r="H121" s="11"/>
      <c r="I121" s="12"/>
      <c r="J121" s="12"/>
      <c r="K121" s="15"/>
      <c r="L121" s="11"/>
    </row>
    <row r="122" spans="2:12" ht="14.65" customHeight="1" x14ac:dyDescent="0.25">
      <c r="B122" s="118" t="s">
        <v>42</v>
      </c>
      <c r="C122" s="119"/>
      <c r="D122" s="119"/>
      <c r="E122" s="119"/>
      <c r="F122" s="119"/>
      <c r="G122" s="119"/>
      <c r="H122" s="119"/>
      <c r="I122" s="119"/>
      <c r="J122" s="119"/>
      <c r="K122" s="120"/>
      <c r="L122" s="11"/>
    </row>
    <row r="123" spans="2:12" s="20" customFormat="1" ht="15" x14ac:dyDescent="0.25">
      <c r="B123" s="95" t="s">
        <v>23</v>
      </c>
      <c r="C123" s="70" t="s">
        <v>19</v>
      </c>
      <c r="D123" s="70"/>
      <c r="E123" s="70" t="s">
        <v>24</v>
      </c>
      <c r="F123" s="71" t="s">
        <v>25</v>
      </c>
      <c r="G123" s="71" t="s">
        <v>25</v>
      </c>
      <c r="H123" s="72"/>
      <c r="I123" s="71" t="s">
        <v>25</v>
      </c>
      <c r="J123" s="73"/>
      <c r="K123" s="74" t="s">
        <v>25</v>
      </c>
      <c r="L123" s="75"/>
    </row>
    <row r="124" spans="2:12" s="20" customFormat="1" ht="15" x14ac:dyDescent="0.25">
      <c r="B124" s="95" t="s">
        <v>23</v>
      </c>
      <c r="C124" s="70" t="s">
        <v>20</v>
      </c>
      <c r="D124" s="70"/>
      <c r="E124" s="70" t="s">
        <v>24</v>
      </c>
      <c r="F124" s="71" t="s">
        <v>25</v>
      </c>
      <c r="G124" s="71" t="s">
        <v>25</v>
      </c>
      <c r="H124" s="72"/>
      <c r="I124" s="71" t="s">
        <v>25</v>
      </c>
      <c r="J124" s="73"/>
      <c r="K124" s="74" t="s">
        <v>25</v>
      </c>
      <c r="L124" s="75"/>
    </row>
    <row r="125" spans="2:12" s="20" customFormat="1" ht="15" x14ac:dyDescent="0.25">
      <c r="B125" s="95" t="s">
        <v>23</v>
      </c>
      <c r="C125" s="70" t="s">
        <v>21</v>
      </c>
      <c r="D125" s="70"/>
      <c r="E125" s="70" t="s">
        <v>24</v>
      </c>
      <c r="F125" s="71" t="s">
        <v>25</v>
      </c>
      <c r="G125" s="71" t="s">
        <v>25</v>
      </c>
      <c r="H125" s="72"/>
      <c r="I125" s="71" t="s">
        <v>25</v>
      </c>
      <c r="J125" s="73"/>
      <c r="K125" s="74" t="s">
        <v>25</v>
      </c>
      <c r="L125" s="75"/>
    </row>
    <row r="126" spans="2:12" s="20" customFormat="1" ht="15" x14ac:dyDescent="0.25">
      <c r="B126" s="95" t="s">
        <v>23</v>
      </c>
      <c r="C126" s="70" t="s">
        <v>22</v>
      </c>
      <c r="D126" s="70"/>
      <c r="E126" s="70" t="s">
        <v>24</v>
      </c>
      <c r="F126" s="71" t="s">
        <v>25</v>
      </c>
      <c r="G126" s="71" t="s">
        <v>25</v>
      </c>
      <c r="H126" s="72"/>
      <c r="I126" s="71" t="s">
        <v>25</v>
      </c>
      <c r="J126" s="73"/>
      <c r="K126" s="74" t="s">
        <v>25</v>
      </c>
      <c r="L126" s="75"/>
    </row>
    <row r="127" spans="2:12" s="20" customFormat="1" ht="9" customHeight="1" x14ac:dyDescent="0.25">
      <c r="B127" s="2"/>
      <c r="C127" s="2"/>
      <c r="D127" s="2"/>
      <c r="F127" s="76"/>
      <c r="G127" s="76"/>
      <c r="H127" s="26"/>
      <c r="I127" s="76"/>
      <c r="J127" s="77"/>
      <c r="K127" s="76"/>
      <c r="L127" s="75"/>
    </row>
    <row r="128" spans="2:12" ht="44.25" customHeight="1" x14ac:dyDescent="0.2">
      <c r="B128" s="116" t="s">
        <v>57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 ht="6" customHeight="1" x14ac:dyDescent="0.2">
      <c r="B129" s="9"/>
      <c r="C129" s="9"/>
      <c r="D129" s="9"/>
      <c r="E129" s="10"/>
      <c r="F129" s="10"/>
      <c r="G129" s="11"/>
      <c r="H129" s="11"/>
      <c r="I129" s="12"/>
      <c r="J129" s="12"/>
      <c r="K129" s="15"/>
      <c r="L129" s="14"/>
    </row>
    <row r="158" spans="2:10" x14ac:dyDescent="0.2">
      <c r="B158" s="7"/>
      <c r="I158" s="5"/>
      <c r="J158" s="5"/>
    </row>
    <row r="159" spans="2:10" x14ac:dyDescent="0.2">
      <c r="B159" s="7"/>
      <c r="I159" s="5"/>
      <c r="J159" s="5"/>
    </row>
    <row r="160" spans="2:10" x14ac:dyDescent="0.2">
      <c r="B160" s="7"/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  <row r="164" spans="9:10" x14ac:dyDescent="0.2">
      <c r="I164" s="5"/>
      <c r="J164" s="5"/>
    </row>
    <row r="165" spans="9:10" x14ac:dyDescent="0.2">
      <c r="I165" s="5"/>
      <c r="J165" s="5"/>
    </row>
    <row r="166" spans="9:10" x14ac:dyDescent="0.2">
      <c r="I166" s="5"/>
      <c r="J166" s="5"/>
    </row>
    <row r="167" spans="9:10" x14ac:dyDescent="0.2">
      <c r="I167" s="5"/>
      <c r="J167" s="5"/>
    </row>
    <row r="168" spans="9:10" x14ac:dyDescent="0.2">
      <c r="I168" s="5"/>
      <c r="J168" s="5"/>
    </row>
    <row r="169" spans="9:10" x14ac:dyDescent="0.2">
      <c r="I169" s="5"/>
      <c r="J169" s="5"/>
    </row>
    <row r="170" spans="9:10" x14ac:dyDescent="0.2">
      <c r="I170" s="5"/>
      <c r="J170" s="5"/>
    </row>
    <row r="171" spans="9:10" x14ac:dyDescent="0.2">
      <c r="I171" s="5"/>
      <c r="J171" s="5"/>
    </row>
    <row r="172" spans="9:10" x14ac:dyDescent="0.2">
      <c r="I172" s="5"/>
      <c r="J172" s="5"/>
    </row>
    <row r="173" spans="9:10" x14ac:dyDescent="0.2">
      <c r="I173" s="5"/>
      <c r="J173" s="5"/>
    </row>
    <row r="174" spans="9:10" x14ac:dyDescent="0.2">
      <c r="I174" s="5"/>
      <c r="J174" s="5"/>
    </row>
    <row r="175" spans="9:10" x14ac:dyDescent="0.2">
      <c r="I175" s="5"/>
      <c r="J175" s="5"/>
    </row>
    <row r="176" spans="9:10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9:10" x14ac:dyDescent="0.2">
      <c r="I193" s="5"/>
      <c r="J193" s="5"/>
    </row>
    <row r="194" spans="9:10" x14ac:dyDescent="0.2">
      <c r="I194" s="5"/>
      <c r="J194" s="5"/>
    </row>
    <row r="195" spans="9:10" x14ac:dyDescent="0.2">
      <c r="I195" s="5"/>
      <c r="J195" s="5"/>
    </row>
    <row r="196" spans="9:10" x14ac:dyDescent="0.2">
      <c r="I196" s="5"/>
      <c r="J196" s="5"/>
    </row>
    <row r="197" spans="9:10" x14ac:dyDescent="0.2">
      <c r="I197" s="5"/>
      <c r="J197" s="5"/>
    </row>
    <row r="198" spans="9:10" x14ac:dyDescent="0.2">
      <c r="I198" s="5"/>
      <c r="J198" s="5"/>
    </row>
    <row r="199" spans="9:10" x14ac:dyDescent="0.2">
      <c r="I199" s="5"/>
      <c r="J199" s="5"/>
    </row>
    <row r="200" spans="9:10" x14ac:dyDescent="0.2">
      <c r="I200" s="5"/>
      <c r="J200" s="5"/>
    </row>
    <row r="201" spans="9:10" x14ac:dyDescent="0.2">
      <c r="I201" s="5"/>
      <c r="J201" s="5"/>
    </row>
    <row r="202" spans="9:10" x14ac:dyDescent="0.2">
      <c r="I202" s="5"/>
      <c r="J202" s="5"/>
    </row>
    <row r="203" spans="9:10" x14ac:dyDescent="0.2">
      <c r="I203" s="5"/>
      <c r="J203" s="5"/>
    </row>
    <row r="204" spans="9:10" x14ac:dyDescent="0.2">
      <c r="I204" s="5"/>
      <c r="J204" s="5"/>
    </row>
    <row r="205" spans="9:10" x14ac:dyDescent="0.2">
      <c r="I205" s="5"/>
      <c r="J205" s="5"/>
    </row>
    <row r="206" spans="9:10" x14ac:dyDescent="0.2">
      <c r="I206" s="5"/>
      <c r="J206" s="5"/>
    </row>
    <row r="207" spans="9:10" x14ac:dyDescent="0.2">
      <c r="I207" s="5"/>
      <c r="J207" s="5"/>
    </row>
    <row r="208" spans="9:10" x14ac:dyDescent="0.2">
      <c r="I208" s="5"/>
      <c r="J208" s="5"/>
    </row>
    <row r="209" spans="9:10" x14ac:dyDescent="0.2">
      <c r="I209" s="5"/>
      <c r="J209" s="5"/>
    </row>
    <row r="210" spans="9:10" x14ac:dyDescent="0.2">
      <c r="I210" s="5"/>
      <c r="J210" s="5"/>
    </row>
    <row r="211" spans="9:10" x14ac:dyDescent="0.2">
      <c r="I211" s="5"/>
      <c r="J211" s="5"/>
    </row>
    <row r="212" spans="9:10" x14ac:dyDescent="0.2">
      <c r="I212" s="5"/>
      <c r="J212" s="5"/>
    </row>
    <row r="213" spans="9:10" x14ac:dyDescent="0.2">
      <c r="I213" s="5"/>
      <c r="J213" s="5"/>
    </row>
    <row r="214" spans="9:10" x14ac:dyDescent="0.2">
      <c r="I214" s="5"/>
      <c r="J214" s="5"/>
    </row>
    <row r="215" spans="9:10" x14ac:dyDescent="0.2">
      <c r="I215" s="5"/>
      <c r="J215" s="5"/>
    </row>
    <row r="216" spans="9:10" x14ac:dyDescent="0.2">
      <c r="I216" s="5"/>
      <c r="J216" s="5"/>
    </row>
    <row r="217" spans="9:10" x14ac:dyDescent="0.2">
      <c r="I217" s="5"/>
      <c r="J217" s="5"/>
    </row>
    <row r="218" spans="9:10" x14ac:dyDescent="0.2">
      <c r="I218" s="5"/>
      <c r="J218" s="5"/>
    </row>
    <row r="219" spans="9:10" x14ac:dyDescent="0.2">
      <c r="I219" s="5"/>
      <c r="J219" s="5"/>
    </row>
    <row r="220" spans="9:10" x14ac:dyDescent="0.2">
      <c r="I220" s="5"/>
      <c r="J220" s="5"/>
    </row>
    <row r="221" spans="9:10" x14ac:dyDescent="0.2">
      <c r="I221" s="5"/>
      <c r="J221" s="5"/>
    </row>
    <row r="222" spans="9:10" x14ac:dyDescent="0.2">
      <c r="I222" s="5"/>
      <c r="J222" s="5"/>
    </row>
    <row r="223" spans="9:10" x14ac:dyDescent="0.2">
      <c r="I223" s="5"/>
      <c r="J223" s="5"/>
    </row>
    <row r="224" spans="9:10" x14ac:dyDescent="0.2">
      <c r="I224" s="5"/>
      <c r="J224" s="5"/>
    </row>
    <row r="225" spans="9:10" x14ac:dyDescent="0.2">
      <c r="I225" s="5"/>
      <c r="J225" s="5"/>
    </row>
    <row r="226" spans="9:10" x14ac:dyDescent="0.2">
      <c r="I226" s="5"/>
      <c r="J226" s="5"/>
    </row>
    <row r="227" spans="9:10" x14ac:dyDescent="0.2">
      <c r="I227" s="5"/>
      <c r="J227" s="5"/>
    </row>
    <row r="228" spans="9:10" x14ac:dyDescent="0.2">
      <c r="I228" s="5"/>
      <c r="J228" s="5"/>
    </row>
    <row r="229" spans="9:10" x14ac:dyDescent="0.2">
      <c r="I229" s="5"/>
      <c r="J229" s="5"/>
    </row>
    <row r="230" spans="9:10" x14ac:dyDescent="0.2">
      <c r="I230" s="5"/>
      <c r="J230" s="5"/>
    </row>
    <row r="231" spans="9:10" x14ac:dyDescent="0.2">
      <c r="I231" s="5"/>
      <c r="J231" s="5"/>
    </row>
    <row r="232" spans="9:10" x14ac:dyDescent="0.2">
      <c r="I232" s="5"/>
      <c r="J232" s="5"/>
    </row>
    <row r="233" spans="9:10" x14ac:dyDescent="0.2">
      <c r="I233" s="5"/>
      <c r="J233" s="5"/>
    </row>
    <row r="234" spans="9:10" x14ac:dyDescent="0.2">
      <c r="I234" s="5"/>
      <c r="J234" s="5"/>
    </row>
    <row r="235" spans="9:10" x14ac:dyDescent="0.2">
      <c r="I235" s="5"/>
      <c r="J235" s="5"/>
    </row>
    <row r="236" spans="9:10" x14ac:dyDescent="0.2">
      <c r="I236" s="5"/>
      <c r="J236" s="5"/>
    </row>
    <row r="237" spans="9:10" x14ac:dyDescent="0.2">
      <c r="I237" s="5"/>
      <c r="J237" s="5"/>
    </row>
    <row r="238" spans="9:10" x14ac:dyDescent="0.2">
      <c r="I238" s="5"/>
      <c r="J238" s="5"/>
    </row>
    <row r="239" spans="9:10" x14ac:dyDescent="0.2">
      <c r="I239" s="5"/>
      <c r="J239" s="5"/>
    </row>
    <row r="240" spans="9:10" x14ac:dyDescent="0.2">
      <c r="I240" s="5"/>
      <c r="J240" s="5"/>
    </row>
    <row r="241" spans="9:10" x14ac:dyDescent="0.2">
      <c r="I241" s="5"/>
      <c r="J241" s="5"/>
    </row>
    <row r="242" spans="9:10" x14ac:dyDescent="0.2">
      <c r="I242" s="5"/>
      <c r="J242" s="5"/>
    </row>
    <row r="243" spans="9:10" x14ac:dyDescent="0.2">
      <c r="I243" s="5"/>
      <c r="J243" s="5"/>
    </row>
    <row r="244" spans="9:10" x14ac:dyDescent="0.2">
      <c r="I244" s="5"/>
      <c r="J244" s="5"/>
    </row>
    <row r="245" spans="9:10" x14ac:dyDescent="0.2">
      <c r="I245" s="5"/>
      <c r="J245" s="5"/>
    </row>
    <row r="246" spans="9:10" x14ac:dyDescent="0.2">
      <c r="I246" s="5"/>
      <c r="J246" s="5"/>
    </row>
    <row r="247" spans="9:10" x14ac:dyDescent="0.2">
      <c r="I247" s="5"/>
      <c r="J247" s="5"/>
    </row>
    <row r="248" spans="9:10" x14ac:dyDescent="0.2">
      <c r="I248" s="5"/>
      <c r="J248" s="5"/>
    </row>
    <row r="249" spans="9:10" x14ac:dyDescent="0.2">
      <c r="I249" s="5"/>
      <c r="J249" s="5"/>
    </row>
    <row r="250" spans="9:10" x14ac:dyDescent="0.2">
      <c r="I250" s="5"/>
      <c r="J250" s="5"/>
    </row>
    <row r="251" spans="9:10" x14ac:dyDescent="0.2">
      <c r="I251" s="5"/>
      <c r="J251" s="5"/>
    </row>
    <row r="252" spans="9:10" x14ac:dyDescent="0.2">
      <c r="I252" s="5"/>
      <c r="J252" s="5"/>
    </row>
    <row r="253" spans="9:10" x14ac:dyDescent="0.2">
      <c r="I253" s="5"/>
      <c r="J253" s="5"/>
    </row>
    <row r="254" spans="9:10" x14ac:dyDescent="0.2">
      <c r="I254" s="5"/>
      <c r="J254" s="5"/>
    </row>
    <row r="255" spans="9:10" x14ac:dyDescent="0.2">
      <c r="I255" s="5"/>
      <c r="J255" s="5"/>
    </row>
    <row r="256" spans="9:10" x14ac:dyDescent="0.2">
      <c r="I256" s="5"/>
      <c r="J256" s="5"/>
    </row>
    <row r="257" spans="9:10" x14ac:dyDescent="0.2">
      <c r="I257" s="5"/>
      <c r="J257" s="5"/>
    </row>
    <row r="258" spans="9:10" x14ac:dyDescent="0.2">
      <c r="I258" s="5"/>
      <c r="J258" s="5"/>
    </row>
    <row r="259" spans="9:10" x14ac:dyDescent="0.2">
      <c r="I259" s="5"/>
      <c r="J259" s="5"/>
    </row>
    <row r="260" spans="9:10" x14ac:dyDescent="0.2">
      <c r="I260" s="5"/>
      <c r="J260" s="5"/>
    </row>
    <row r="261" spans="9:10" x14ac:dyDescent="0.2">
      <c r="I261" s="5"/>
      <c r="J261" s="5"/>
    </row>
    <row r="262" spans="9:10" x14ac:dyDescent="0.2">
      <c r="I262" s="5"/>
      <c r="J262" s="5"/>
    </row>
    <row r="263" spans="9:10" x14ac:dyDescent="0.2">
      <c r="I263" s="5"/>
      <c r="J263" s="5"/>
    </row>
    <row r="264" spans="9:10" x14ac:dyDescent="0.2">
      <c r="I264" s="5"/>
      <c r="J264" s="5"/>
    </row>
    <row r="265" spans="9:10" x14ac:dyDescent="0.2">
      <c r="I265" s="5"/>
      <c r="J265" s="5"/>
    </row>
    <row r="266" spans="9:10" x14ac:dyDescent="0.2">
      <c r="I266" s="5"/>
      <c r="J266" s="5"/>
    </row>
    <row r="267" spans="9:10" x14ac:dyDescent="0.2">
      <c r="I267" s="5"/>
      <c r="J267" s="5"/>
    </row>
    <row r="268" spans="9:10" x14ac:dyDescent="0.2">
      <c r="I268" s="5"/>
      <c r="J268" s="5"/>
    </row>
    <row r="269" spans="9:10" x14ac:dyDescent="0.2">
      <c r="I269" s="5"/>
      <c r="J269" s="5"/>
    </row>
    <row r="270" spans="9:10" x14ac:dyDescent="0.2">
      <c r="I270" s="5"/>
      <c r="J270" s="5"/>
    </row>
    <row r="271" spans="9:10" x14ac:dyDescent="0.2">
      <c r="I271" s="5"/>
      <c r="J271" s="5"/>
    </row>
    <row r="272" spans="9:10" x14ac:dyDescent="0.2">
      <c r="I272" s="5"/>
      <c r="J272" s="5"/>
    </row>
    <row r="273" spans="9:10" x14ac:dyDescent="0.2">
      <c r="I273" s="5"/>
      <c r="J273" s="5"/>
    </row>
    <row r="274" spans="9:10" x14ac:dyDescent="0.2">
      <c r="I274" s="5"/>
      <c r="J274" s="5"/>
    </row>
  </sheetData>
  <mergeCells count="16">
    <mergeCell ref="B96:E96"/>
    <mergeCell ref="F96:K96"/>
    <mergeCell ref="B41:E41"/>
    <mergeCell ref="F41:K41"/>
    <mergeCell ref="B128:L128"/>
    <mergeCell ref="B66:K66"/>
    <mergeCell ref="B118:K118"/>
    <mergeCell ref="B122:K122"/>
    <mergeCell ref="B59:I59"/>
    <mergeCell ref="B114:I114"/>
    <mergeCell ref="B2:L2"/>
    <mergeCell ref="B3:L3"/>
    <mergeCell ref="B5:L5"/>
    <mergeCell ref="B11:K11"/>
    <mergeCell ref="G6:K6"/>
    <mergeCell ref="B4:L4"/>
  </mergeCells>
  <printOptions horizontalCentered="1"/>
  <pageMargins left="0.7" right="0.7" top="0.75" bottom="0.75" header="0.3" footer="0.3"/>
  <pageSetup scale="79" fitToHeight="0" orientation="portrait" r:id="rId1"/>
  <headerFooter alignWithMargins="0">
    <oddFooter>&amp;CPage &amp;P of &amp;N&amp;RResolution No. 22-292 (effective 09-01-2022)</oddFooter>
  </headerFooter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RZone Fees 23-24 -rev 022624</vt:lpstr>
      <vt:lpstr>' RZone Fees 23-24 -rev 022624'!Print_Area</vt:lpstr>
      <vt:lpstr>' RZone Fees 23-24 -rev 022624'!Print_Titles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Patrick Perkins</cp:lastModifiedBy>
  <cp:lastPrinted>2024-01-08T21:57:36Z</cp:lastPrinted>
  <dcterms:created xsi:type="dcterms:W3CDTF">1996-10-14T23:33:28Z</dcterms:created>
  <dcterms:modified xsi:type="dcterms:W3CDTF">2024-12-03T16:47:58Z</dcterms:modified>
</cp:coreProperties>
</file>